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1592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8" i="1" l="1"/>
  <c r="H88" i="1"/>
  <c r="D49" i="1" l="1"/>
  <c r="D48" i="1"/>
  <c r="H70" i="1" l="1"/>
  <c r="D62" i="1"/>
  <c r="G53" i="1"/>
  <c r="F53" i="1"/>
  <c r="D46" i="1" l="1"/>
  <c r="D47" i="1" s="1"/>
  <c r="K44" i="1"/>
  <c r="K43" i="1"/>
  <c r="J43" i="1"/>
  <c r="J44" i="1" s="1"/>
  <c r="H43" i="1"/>
  <c r="H44" i="1" s="1"/>
  <c r="G43" i="1"/>
  <c r="G44" i="1" s="1"/>
  <c r="F43" i="1"/>
  <c r="F44" i="1" s="1"/>
  <c r="D43" i="1"/>
  <c r="D44" i="1" s="1"/>
  <c r="K59" i="1" l="1"/>
  <c r="K60" i="1" s="1"/>
  <c r="J59" i="1"/>
  <c r="J60" i="1" s="1"/>
  <c r="I59" i="1"/>
  <c r="H59" i="1"/>
  <c r="H60" i="1" s="1"/>
  <c r="G59" i="1"/>
  <c r="G60" i="1" s="1"/>
  <c r="F59" i="1"/>
  <c r="F60" i="1" s="1"/>
  <c r="D59" i="1"/>
  <c r="D60" i="1" s="1"/>
  <c r="K56" i="1" l="1"/>
  <c r="K62" i="1"/>
  <c r="K63" i="1" s="1"/>
  <c r="J56" i="1"/>
  <c r="H56" i="1"/>
  <c r="G56" i="1"/>
  <c r="F56" i="1"/>
  <c r="D56" i="1"/>
  <c r="J62" i="1"/>
  <c r="J63" i="1" s="1"/>
  <c r="H63" i="1"/>
  <c r="G62" i="1"/>
  <c r="G63" i="1" s="1"/>
  <c r="F62" i="1"/>
  <c r="F63" i="1" s="1"/>
  <c r="D63" i="1"/>
  <c r="F64" i="1" l="1"/>
  <c r="F65" i="1" s="1"/>
  <c r="F57" i="1"/>
  <c r="K57" i="1"/>
  <c r="J57" i="1"/>
  <c r="H57" i="1"/>
  <c r="G57" i="1"/>
  <c r="D57" i="1"/>
  <c r="H85" i="1" l="1"/>
  <c r="K85" i="1" l="1"/>
  <c r="J85" i="1"/>
  <c r="G85" i="1"/>
  <c r="F84" i="1"/>
  <c r="F85" i="1" s="1"/>
  <c r="K46" i="1" l="1"/>
  <c r="K48" i="1" s="1"/>
  <c r="K49" i="1" s="1"/>
  <c r="J46" i="1"/>
  <c r="J48" i="1" s="1"/>
  <c r="J49" i="1" s="1"/>
  <c r="H46" i="1"/>
  <c r="G46" i="1"/>
  <c r="F46" i="1"/>
  <c r="K53" i="1"/>
  <c r="K64" i="1" s="1"/>
  <c r="J53" i="1"/>
  <c r="J64" i="1" s="1"/>
  <c r="H53" i="1"/>
  <c r="G64" i="1"/>
  <c r="F54" i="1"/>
  <c r="H71" i="1"/>
  <c r="G71" i="1"/>
  <c r="F71" i="1"/>
  <c r="K73" i="1"/>
  <c r="K74" i="1" s="1"/>
  <c r="J73" i="1"/>
  <c r="J74" i="1" s="1"/>
  <c r="H73" i="1"/>
  <c r="H74" i="1" s="1"/>
  <c r="G73" i="1"/>
  <c r="G74" i="1" s="1"/>
  <c r="F73" i="1"/>
  <c r="F74" i="1" s="1"/>
  <c r="K76" i="1"/>
  <c r="K77" i="1" s="1"/>
  <c r="J76" i="1"/>
  <c r="J77" i="1" s="1"/>
  <c r="H76" i="1"/>
  <c r="H77" i="1" s="1"/>
  <c r="G76" i="1"/>
  <c r="G77" i="1" s="1"/>
  <c r="F76" i="1"/>
  <c r="F77" i="1" s="1"/>
  <c r="K87" i="1"/>
  <c r="J87" i="1"/>
  <c r="H87" i="1"/>
  <c r="G87" i="1"/>
  <c r="F87" i="1"/>
  <c r="K86" i="1"/>
  <c r="J86" i="1"/>
  <c r="H86" i="1"/>
  <c r="G86" i="1"/>
  <c r="F86" i="1"/>
  <c r="H64" i="1" l="1"/>
  <c r="H65" i="1" s="1"/>
  <c r="K54" i="1"/>
  <c r="K65" i="1"/>
  <c r="G54" i="1"/>
  <c r="G65" i="1"/>
  <c r="J54" i="1"/>
  <c r="J65" i="1"/>
  <c r="H47" i="1"/>
  <c r="H48" i="1"/>
  <c r="H49" i="1" s="1"/>
  <c r="F47" i="1"/>
  <c r="F48" i="1"/>
  <c r="F49" i="1" s="1"/>
  <c r="G47" i="1"/>
  <c r="G48" i="1"/>
  <c r="G49" i="1" s="1"/>
  <c r="K47" i="1"/>
  <c r="H54" i="1"/>
  <c r="J47" i="1"/>
  <c r="H79" i="1"/>
  <c r="K79" i="1"/>
  <c r="F78" i="1"/>
  <c r="J79" i="1"/>
  <c r="G79" i="1"/>
  <c r="F79" i="1"/>
  <c r="G78" i="1"/>
  <c r="H78" i="1"/>
  <c r="K78" i="1"/>
  <c r="D84" i="1"/>
  <c r="D86" i="1" s="1"/>
  <c r="D76" i="1"/>
  <c r="D77" i="1" s="1"/>
  <c r="D73" i="1"/>
  <c r="D74" i="1" s="1"/>
  <c r="D70" i="1"/>
  <c r="D71" i="1" s="1"/>
  <c r="D53" i="1"/>
  <c r="D54" i="1" l="1"/>
  <c r="D64" i="1"/>
  <c r="D65" i="1" s="1"/>
  <c r="F88" i="1"/>
  <c r="H89" i="1"/>
  <c r="J88" i="1"/>
  <c r="J89" i="1"/>
  <c r="K88" i="1"/>
  <c r="G88" i="1"/>
  <c r="G89" i="1"/>
  <c r="K89" i="1"/>
  <c r="F89" i="1"/>
  <c r="D79" i="1"/>
  <c r="D85" i="1"/>
  <c r="D87" i="1" s="1"/>
  <c r="D78" i="1"/>
  <c r="D89" i="1" l="1"/>
  <c r="D88" i="1"/>
</calcChain>
</file>

<file path=xl/sharedStrings.xml><?xml version="1.0" encoding="utf-8"?>
<sst xmlns="http://schemas.openxmlformats.org/spreadsheetml/2006/main" count="333" uniqueCount="80">
  <si>
    <t>С начала реализации    Программы</t>
  </si>
  <si>
    <t>факт</t>
  </si>
  <si>
    <t>план</t>
  </si>
  <si>
    <t xml:space="preserve"> Причины   отклонений фактического  значения  (кассовых   расходов)  от планового за отчетный   период   </t>
  </si>
  <si>
    <t xml:space="preserve">   № п/п</t>
  </si>
  <si>
    <t xml:space="preserve">    Целевые индикаторы,     мероприятия,   источники     финансирования </t>
  </si>
  <si>
    <t>Единица измерения</t>
  </si>
  <si>
    <t>профинансировано фактически</t>
  </si>
  <si>
    <t>кассовые расходы</t>
  </si>
  <si>
    <t>Задача 1. Долгосрочная сбалансированность и устойчивость бюджета</t>
  </si>
  <si>
    <t>Отношение дефицита бюджета к доходам без учета объема безвозмездных поступлений</t>
  </si>
  <si>
    <t>Отношение муниципального долга к доходам без учета безвозмездных поступлений</t>
  </si>
  <si>
    <t>Наличие программы муниципальных заимствований</t>
  </si>
  <si>
    <t>Отношение объема просроченной кредиторской задолженности к расходам бюджета</t>
  </si>
  <si>
    <t xml:space="preserve">Утверждение и управление средствами  резервного фонда </t>
  </si>
  <si>
    <t>Наличие утвержденного кассового плана на очередной финансовый год</t>
  </si>
  <si>
    <t>%</t>
  </si>
  <si>
    <t>не более 5</t>
  </si>
  <si>
    <t>не более 20</t>
  </si>
  <si>
    <t>х</t>
  </si>
  <si>
    <t>Задача 2. Развитие доходного потенциала Каргатского района</t>
  </si>
  <si>
    <t>Темп роста налоговых и неналоговых доходов районного бюджета по отношению к предшествующему году (в сопоставимых условиях)</t>
  </si>
  <si>
    <t>Наличие утвержденного Плана приватизации муниципального имущества</t>
  </si>
  <si>
    <t>Проведение заседаний комиссии по вопросам собираемости налогов и других обязательных платежей</t>
  </si>
  <si>
    <t>не менее 7</t>
  </si>
  <si>
    <t>не менее 4 в год</t>
  </si>
  <si>
    <t>Задача 3. Совершенствование применения программного метода и повышение эффективности распределения бюджетных средств</t>
  </si>
  <si>
    <t>Доля расходов,              
финансирование которых      
осуществляется в рамках     
программ, в общем объеме    
расходов районного бюджета</t>
  </si>
  <si>
    <t>Доля муниципальных программ, в отношении которых проводился мониторинг их реализации</t>
  </si>
  <si>
    <t xml:space="preserve">Отклонение фактического     
объема финансирования       
программ от первоначально   
запланированного объема     
финансирования </t>
  </si>
  <si>
    <t>Наличие  Реестра муниципального имущества Каргатского района</t>
  </si>
  <si>
    <t>Доля объектов недвижимого имущества, право собственности на которые зарегистрировано в установленном действующим законодательством Российской Федерации порядке, от общего количества объектов недвижимого имущества, включённых в реестр муниципального имущества Каргатского района</t>
  </si>
  <si>
    <t>Количество земельных участков, находящихся под объектами муниципального имущества, в отношении которых проведены кадастровые работы</t>
  </si>
  <si>
    <t>ед.</t>
  </si>
  <si>
    <t>Уровень собираемости доходов от использования имущества, находящегося в муниципальной собственности</t>
  </si>
  <si>
    <t>5.Техническое сопровождение программного продукта "Реестр муниципального имущества муниципального района"</t>
  </si>
  <si>
    <t>тыс.рублей</t>
  </si>
  <si>
    <t xml:space="preserve">Сумма затрат по мероприятию </t>
  </si>
  <si>
    <t>в т.ч. районный бюджет</t>
  </si>
  <si>
    <t>Цель 1: Создание условий для повышения эффективности и прозрачности деятельности органов местного самоуправления, муниципальных учреждений по выполнению муниципальных функций и обеспечению потребностей граждан и общества в муниципальных услугах, увеличению их доступности и качества, реализации долгосрочных приоритетов и целей социально-экономического развития Каргатского района</t>
  </si>
  <si>
    <t>Итого сумма затрат на решение задачи 6 Цели 1:</t>
  </si>
  <si>
    <t xml:space="preserve">Качественное формирование и своевременное предоставление отчетности об исполнении бюджета 
муниципального района и  консолидированного бюджета </t>
  </si>
  <si>
    <t>2.Информационно-аналитическое сопровождение учетной деятельности, составления отчетности и планирования</t>
  </si>
  <si>
    <t>3.Поддержание информационных, нормативно-справочных систем администрации Каргатского района в актуальном состоянии</t>
  </si>
  <si>
    <t>Публикация в средствах массовой информации и официальном сайте нормативных правовых актов и информации о деятельности органов местного самоуправления</t>
  </si>
  <si>
    <t>Доля учреждений, информация о результатах деятельности которых за отчетный год размещена на официальном сайте ГМУ в сети Интернет www.bus.gov.ru</t>
  </si>
  <si>
    <t>6.Организация и развитие единой системы регистрации и учета обращений граждан ИС "СМ-Обращения граждан"</t>
  </si>
  <si>
    <t>7.Развитие, информационная поддержка и наполнение официального интернет-сайта администрации Каргатского района</t>
  </si>
  <si>
    <t>Доля муниципальных служащих и специалистов бухгалтерских служб, прошедших обучение в сферах методологии и использования автоматизированных  систем управления общественными 
финансами, от общего количества, изъявивших желание пройти обучение</t>
  </si>
  <si>
    <t xml:space="preserve">Количество проведенных учебных семинаров по финансово-бюджетной тематике </t>
  </si>
  <si>
    <t>1.Направление на курсы повышения квалификации муниципальных служащих, специалистов бухгалтерских служб</t>
  </si>
  <si>
    <t>ИТОГО на достижение Цели 1:</t>
  </si>
  <si>
    <t>Приложение 5</t>
  </si>
  <si>
    <t xml:space="preserve">к Порядку разработки, утверждения и
реализации муниципальных программ Каргатского района Новосибирской области
</t>
  </si>
  <si>
    <t>не более 10</t>
  </si>
  <si>
    <t>прогнозный план приватизации муниципального имущества Каргатского района не утверждался в связи с отсутствием муниципального имущества, подлежащего приватизации</t>
  </si>
  <si>
    <t>да-1/нет-0</t>
  </si>
  <si>
    <t xml:space="preserve">рост </t>
  </si>
  <si>
    <t>1.Проведение оптимизации состава муниципальной собственности в том числе:приватизация муниципального имущества, которое не обеспечивает выполнение муниципальных функций и полномочий; -приватизация муниципального имущества, арендуемого субъектами малого и среднего предпринимательства, имеющими преимущественное право выкупа в порядке Федерального закона 22.07.2008 №159-ФЗ-списание имущества непригодного к дальнейшему использованию и эксплуатации</t>
  </si>
  <si>
    <t>5.Повышение уровня технической оснащенности, приобретение (модернизация)компьютерной и оргтехники</t>
  </si>
  <si>
    <t>4.Обеспечение единого пространства электронного документооборота, функционирование единой системы работы с обращениеми граждан на территории района, а также централизованное подключение органов местного самоуправления к информационно-телекоммуникационной сети Интернет с пропускной способностью канала связи не менее 2Мбит/с</t>
  </si>
  <si>
    <t>Задача 4. Повышение эффективности использования муниципального имущества</t>
  </si>
  <si>
    <t>Темп роста доходов от использования имущества, находящегося в муниципальной собственности Каргатского района отчетного периода к аналогичному периоду прошлого года</t>
  </si>
  <si>
    <t>Задача 5. Развитие информационной системы управления муниципальными финансами</t>
  </si>
  <si>
    <t>Задача 6. Формирование позитивного имиджа муниципальной системы управления финансами</t>
  </si>
  <si>
    <t>Опубликование нормативных правовых актов органов местного самоуправления в газете «За изобилие» и информационном бюллетене «Вестник Каргатского района» и других средств массовой информации</t>
  </si>
  <si>
    <t>Задача 7. Повышение квалификации муниципальных служащих, специалистов бухгалтерских служб</t>
  </si>
  <si>
    <t>не менее 4</t>
  </si>
  <si>
    <t>не менее 3 в год</t>
  </si>
  <si>
    <t>в бюджете Каргатского района отсутствуют взаимствования.</t>
  </si>
  <si>
    <t>из-за пандемии не проводились заседания.</t>
  </si>
  <si>
    <t>в связи с не исполением программ, (пандемия)</t>
  </si>
  <si>
    <t>Итого сумма затрат на решение задачи 5 Цели 1:</t>
  </si>
  <si>
    <t>Итого сумма затрат на решение задачи 7 Цели 1:</t>
  </si>
  <si>
    <t xml:space="preserve">ОТЧЕТ о ходе реализации муниципальной программы Каргатского района Новосибирской области "Повышение эффективности бюджетных расходов муниципального образования Каргатский район Новосибирской области на 2020-2025 годы" 
</t>
  </si>
  <si>
    <t>За отчетный год (2021)</t>
  </si>
  <si>
    <t>5</t>
  </si>
  <si>
    <t>не менее7</t>
  </si>
  <si>
    <t>муниципальный долг отсутствует</t>
  </si>
  <si>
    <t>Итого сумма затрат на решение задачи 4 Цели 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</si>
</sst>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Courier New"/>
      <family val="3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justify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0" fontId="2" fillId="0" borderId="2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justify"/>
    </xf>
    <xf numFmtId="0" fontId="2" fillId="2" borderId="15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vertical="justify"/>
    </xf>
    <xf numFmtId="0" fontId="13" fillId="2" borderId="26" xfId="0" applyFont="1" applyFill="1" applyBorder="1" applyAlignment="1">
      <alignment vertical="justify"/>
    </xf>
    <xf numFmtId="0" fontId="11" fillId="2" borderId="2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164" fontId="9" fillId="2" borderId="18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justify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vertical="justify"/>
    </xf>
    <xf numFmtId="0" fontId="2" fillId="2" borderId="18" xfId="0" applyFont="1" applyFill="1" applyBorder="1" applyAlignment="1">
      <alignment vertical="justify"/>
    </xf>
    <xf numFmtId="0" fontId="9" fillId="2" borderId="26" xfId="0" applyFont="1" applyFill="1" applyBorder="1" applyAlignment="1">
      <alignment vertical="justify" wrapText="1"/>
    </xf>
    <xf numFmtId="0" fontId="2" fillId="2" borderId="17" xfId="0" applyFont="1" applyFill="1" applyBorder="1" applyAlignment="1">
      <alignment vertical="justify"/>
    </xf>
    <xf numFmtId="0" fontId="2" fillId="2" borderId="22" xfId="0" applyFont="1" applyFill="1" applyBorder="1" applyAlignment="1">
      <alignment horizontal="left" vertical="center" wrapText="1"/>
    </xf>
    <xf numFmtId="164" fontId="6" fillId="2" borderId="16" xfId="0" applyNumberFormat="1" applyFont="1" applyFill="1" applyBorder="1" applyAlignment="1">
      <alignment horizontal="center" vertical="center" wrapText="1"/>
    </xf>
    <xf numFmtId="164" fontId="2" fillId="2" borderId="17" xfId="0" applyNumberFormat="1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9" fillId="2" borderId="26" xfId="0" applyFont="1" applyFill="1" applyBorder="1" applyAlignment="1">
      <alignment horizontal="center" vertical="center" wrapText="1"/>
    </xf>
    <xf numFmtId="0" fontId="14" fillId="2" borderId="31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/>
    </xf>
    <xf numFmtId="0" fontId="2" fillId="2" borderId="26" xfId="0" applyFont="1" applyFill="1" applyBorder="1" applyAlignment="1"/>
    <xf numFmtId="0" fontId="5" fillId="2" borderId="26" xfId="0" applyFont="1" applyFill="1" applyBorder="1" applyAlignment="1">
      <alignment horizontal="center" wrapText="1"/>
    </xf>
    <xf numFmtId="0" fontId="5" fillId="2" borderId="22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0" fillId="2" borderId="15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1" xfId="0" applyFont="1" applyBorder="1" applyAlignment="1">
      <alignment horizontal="justify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4" fillId="0" borderId="1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7" xfId="0" applyBorder="1" applyAlignment="1">
      <alignment wrapText="1"/>
    </xf>
    <xf numFmtId="0" fontId="4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2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9" fillId="2" borderId="16" xfId="0" applyFont="1" applyFill="1" applyBorder="1" applyAlignment="1">
      <alignment horizontal="center" vertical="justify"/>
    </xf>
    <xf numFmtId="0" fontId="9" fillId="2" borderId="1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justify"/>
    </xf>
    <xf numFmtId="0" fontId="16" fillId="2" borderId="26" xfId="0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horizontal="center" vertical="justify"/>
    </xf>
    <xf numFmtId="0" fontId="9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left" vertical="justify"/>
    </xf>
    <xf numFmtId="0" fontId="5" fillId="2" borderId="15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vertical="justify" wrapText="1"/>
    </xf>
    <xf numFmtId="0" fontId="2" fillId="4" borderId="17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vertical="center"/>
    </xf>
    <xf numFmtId="49" fontId="5" fillId="4" borderId="17" xfId="0" applyNumberFormat="1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horizontal="left" vertical="justify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tabSelected="1" view="pageBreakPreview" topLeftCell="A32" zoomScaleNormal="100" zoomScaleSheetLayoutView="100" workbookViewId="0">
      <selection activeCell="B35" sqref="B35:L35"/>
    </sheetView>
  </sheetViews>
  <sheetFormatPr defaultRowHeight="14.4" x14ac:dyDescent="0.3"/>
  <cols>
    <col min="1" max="1" width="4.5546875" customWidth="1"/>
    <col min="2" max="2" width="28.109375" customWidth="1"/>
    <col min="3" max="3" width="10.109375" customWidth="1"/>
    <col min="10" max="10" width="8.88671875" customWidth="1"/>
    <col min="12" max="12" width="21.88671875" customWidth="1"/>
  </cols>
  <sheetData>
    <row r="1" spans="1:12" x14ac:dyDescent="0.3">
      <c r="J1" s="21"/>
      <c r="K1" s="21"/>
      <c r="L1" s="21" t="s">
        <v>52</v>
      </c>
    </row>
    <row r="2" spans="1:12" ht="47.25" customHeight="1" x14ac:dyDescent="0.3">
      <c r="J2" s="103" t="s">
        <v>53</v>
      </c>
      <c r="K2" s="104"/>
      <c r="L2" s="104"/>
    </row>
    <row r="3" spans="1:12" x14ac:dyDescent="0.3">
      <c r="C3" s="105" t="s">
        <v>74</v>
      </c>
      <c r="D3" s="106"/>
      <c r="E3" s="106"/>
      <c r="F3" s="106"/>
      <c r="G3" s="106"/>
      <c r="H3" s="106"/>
      <c r="I3" s="106"/>
      <c r="J3" s="106"/>
    </row>
    <row r="4" spans="1:12" x14ac:dyDescent="0.3">
      <c r="C4" s="106"/>
      <c r="D4" s="106"/>
      <c r="E4" s="106"/>
      <c r="F4" s="106"/>
      <c r="G4" s="106"/>
      <c r="H4" s="106"/>
      <c r="I4" s="106"/>
      <c r="J4" s="106"/>
    </row>
    <row r="5" spans="1:12" x14ac:dyDescent="0.3">
      <c r="C5" s="106"/>
      <c r="D5" s="106"/>
      <c r="E5" s="106"/>
      <c r="F5" s="106"/>
      <c r="G5" s="106"/>
      <c r="H5" s="106"/>
      <c r="I5" s="106"/>
      <c r="J5" s="106"/>
    </row>
    <row r="6" spans="1:12" ht="15" customHeight="1" thickBot="1" x14ac:dyDescent="0.35">
      <c r="C6" s="107"/>
      <c r="D6" s="107"/>
      <c r="E6" s="107"/>
      <c r="F6" s="107"/>
      <c r="G6" s="107"/>
      <c r="H6" s="107"/>
      <c r="I6" s="107"/>
      <c r="J6" s="107"/>
    </row>
    <row r="7" spans="1:12" ht="30" customHeight="1" x14ac:dyDescent="0.3">
      <c r="A7" s="129" t="s">
        <v>4</v>
      </c>
      <c r="B7" s="130" t="s">
        <v>5</v>
      </c>
      <c r="C7" s="108" t="s">
        <v>6</v>
      </c>
      <c r="D7" s="111" t="s">
        <v>75</v>
      </c>
      <c r="E7" s="112"/>
      <c r="F7" s="112"/>
      <c r="G7" s="113"/>
      <c r="H7" s="111" t="s">
        <v>0</v>
      </c>
      <c r="I7" s="112"/>
      <c r="J7" s="112"/>
      <c r="K7" s="113"/>
      <c r="L7" s="108" t="s">
        <v>3</v>
      </c>
    </row>
    <row r="8" spans="1:12" x14ac:dyDescent="0.3">
      <c r="A8" s="109"/>
      <c r="B8" s="131"/>
      <c r="C8" s="109"/>
      <c r="D8" s="114"/>
      <c r="E8" s="115"/>
      <c r="F8" s="115"/>
      <c r="G8" s="116"/>
      <c r="H8" s="114"/>
      <c r="I8" s="115"/>
      <c r="J8" s="115"/>
      <c r="K8" s="116"/>
      <c r="L8" s="109"/>
    </row>
    <row r="9" spans="1:12" x14ac:dyDescent="0.3">
      <c r="A9" s="109"/>
      <c r="B9" s="131"/>
      <c r="C9" s="109"/>
      <c r="D9" s="114"/>
      <c r="E9" s="115"/>
      <c r="F9" s="115"/>
      <c r="G9" s="116"/>
      <c r="H9" s="114"/>
      <c r="I9" s="115"/>
      <c r="J9" s="115"/>
      <c r="K9" s="116"/>
      <c r="L9" s="109"/>
    </row>
    <row r="10" spans="1:12" x14ac:dyDescent="0.3">
      <c r="A10" s="109"/>
      <c r="B10" s="131"/>
      <c r="C10" s="109"/>
      <c r="D10" s="114"/>
      <c r="E10" s="115"/>
      <c r="F10" s="115"/>
      <c r="G10" s="116"/>
      <c r="H10" s="114"/>
      <c r="I10" s="115"/>
      <c r="J10" s="115"/>
      <c r="K10" s="116"/>
      <c r="L10" s="109"/>
    </row>
    <row r="11" spans="1:12" x14ac:dyDescent="0.3">
      <c r="A11" s="109"/>
      <c r="B11" s="131"/>
      <c r="C11" s="109"/>
      <c r="D11" s="114"/>
      <c r="E11" s="115"/>
      <c r="F11" s="115"/>
      <c r="G11" s="116"/>
      <c r="H11" s="114"/>
      <c r="I11" s="115"/>
      <c r="J11" s="115"/>
      <c r="K11" s="116"/>
      <c r="L11" s="109"/>
    </row>
    <row r="12" spans="1:12" x14ac:dyDescent="0.3">
      <c r="A12" s="109"/>
      <c r="B12" s="131"/>
      <c r="C12" s="109"/>
      <c r="D12" s="114"/>
      <c r="E12" s="115"/>
      <c r="F12" s="115"/>
      <c r="G12" s="116"/>
      <c r="H12" s="114"/>
      <c r="I12" s="115"/>
      <c r="J12" s="115"/>
      <c r="K12" s="116"/>
      <c r="L12" s="109"/>
    </row>
    <row r="13" spans="1:12" ht="15" thickBot="1" x14ac:dyDescent="0.35">
      <c r="A13" s="109"/>
      <c r="B13" s="131"/>
      <c r="C13" s="109"/>
      <c r="D13" s="117"/>
      <c r="E13" s="118"/>
      <c r="F13" s="118"/>
      <c r="G13" s="119"/>
      <c r="H13" s="117"/>
      <c r="I13" s="118"/>
      <c r="J13" s="118"/>
      <c r="K13" s="119"/>
      <c r="L13" s="109"/>
    </row>
    <row r="14" spans="1:12" x14ac:dyDescent="0.3">
      <c r="A14" s="109"/>
      <c r="B14" s="131"/>
      <c r="C14" s="109"/>
      <c r="D14" s="108" t="s">
        <v>2</v>
      </c>
      <c r="E14" s="108" t="s">
        <v>1</v>
      </c>
      <c r="F14" s="108" t="s">
        <v>7</v>
      </c>
      <c r="G14" s="108" t="s">
        <v>8</v>
      </c>
      <c r="H14" s="108" t="s">
        <v>2</v>
      </c>
      <c r="I14" s="108" t="s">
        <v>1</v>
      </c>
      <c r="J14" s="108" t="s">
        <v>7</v>
      </c>
      <c r="K14" s="108" t="s">
        <v>8</v>
      </c>
      <c r="L14" s="109"/>
    </row>
    <row r="15" spans="1:12" ht="15" customHeight="1" x14ac:dyDescent="0.3">
      <c r="A15" s="109"/>
      <c r="B15" s="131"/>
      <c r="C15" s="109"/>
      <c r="D15" s="127"/>
      <c r="E15" s="109"/>
      <c r="F15" s="133"/>
      <c r="G15" s="109"/>
      <c r="H15" s="127"/>
      <c r="I15" s="109"/>
      <c r="J15" s="133"/>
      <c r="K15" s="109"/>
      <c r="L15" s="109"/>
    </row>
    <row r="16" spans="1:12" x14ac:dyDescent="0.3">
      <c r="A16" s="109"/>
      <c r="B16" s="131"/>
      <c r="C16" s="109"/>
      <c r="D16" s="127"/>
      <c r="E16" s="109"/>
      <c r="F16" s="133"/>
      <c r="G16" s="109"/>
      <c r="H16" s="127"/>
      <c r="I16" s="109"/>
      <c r="J16" s="133"/>
      <c r="K16" s="109"/>
      <c r="L16" s="109"/>
    </row>
    <row r="17" spans="1:12" x14ac:dyDescent="0.3">
      <c r="A17" s="109"/>
      <c r="B17" s="131"/>
      <c r="C17" s="109"/>
      <c r="D17" s="127"/>
      <c r="E17" s="109"/>
      <c r="F17" s="133"/>
      <c r="G17" s="109"/>
      <c r="H17" s="127"/>
      <c r="I17" s="109"/>
      <c r="J17" s="133"/>
      <c r="K17" s="109"/>
      <c r="L17" s="109"/>
    </row>
    <row r="18" spans="1:12" ht="15" thickBot="1" x14ac:dyDescent="0.35">
      <c r="A18" s="110"/>
      <c r="B18" s="132"/>
      <c r="C18" s="110"/>
      <c r="D18" s="128"/>
      <c r="E18" s="110"/>
      <c r="F18" s="134"/>
      <c r="G18" s="110"/>
      <c r="H18" s="128"/>
      <c r="I18" s="110"/>
      <c r="J18" s="134"/>
      <c r="K18" s="110"/>
      <c r="L18" s="110"/>
    </row>
    <row r="19" spans="1:12" s="4" customFormat="1" ht="15" thickBot="1" x14ac:dyDescent="0.35">
      <c r="A19" s="2">
        <v>1</v>
      </c>
      <c r="B19" s="1">
        <v>2</v>
      </c>
      <c r="C19" s="3">
        <v>3</v>
      </c>
      <c r="D19" s="3">
        <v>4</v>
      </c>
      <c r="E19" s="3">
        <v>5</v>
      </c>
      <c r="F19" s="3">
        <v>6</v>
      </c>
      <c r="G19" s="3">
        <v>7</v>
      </c>
      <c r="H19" s="3">
        <v>8</v>
      </c>
      <c r="I19" s="3">
        <v>9</v>
      </c>
      <c r="J19" s="3">
        <v>10</v>
      </c>
      <c r="K19" s="3">
        <v>11</v>
      </c>
      <c r="L19" s="3">
        <v>12</v>
      </c>
    </row>
    <row r="20" spans="1:12" ht="65.25" customHeight="1" thickBot="1" x14ac:dyDescent="0.35">
      <c r="A20" s="123" t="s">
        <v>39</v>
      </c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5"/>
    </row>
    <row r="21" spans="1:12" ht="15" thickBot="1" x14ac:dyDescent="0.35">
      <c r="A21" s="126" t="s">
        <v>9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</row>
    <row r="22" spans="1:12" ht="39.6" x14ac:dyDescent="0.3">
      <c r="A22" s="5">
        <v>1</v>
      </c>
      <c r="B22" s="58" t="s">
        <v>10</v>
      </c>
      <c r="C22" s="72" t="s">
        <v>16</v>
      </c>
      <c r="D22" s="135" t="s">
        <v>54</v>
      </c>
      <c r="E22" s="136">
        <v>5</v>
      </c>
      <c r="F22" s="137" t="s">
        <v>19</v>
      </c>
      <c r="G22" s="137" t="s">
        <v>19</v>
      </c>
      <c r="H22" s="138" t="s">
        <v>54</v>
      </c>
      <c r="I22" s="137">
        <v>5</v>
      </c>
      <c r="J22" s="137" t="s">
        <v>19</v>
      </c>
      <c r="K22" s="137" t="s">
        <v>19</v>
      </c>
      <c r="L22" s="139" t="s">
        <v>69</v>
      </c>
    </row>
    <row r="23" spans="1:12" ht="39.6" x14ac:dyDescent="0.3">
      <c r="A23" s="8">
        <v>2</v>
      </c>
      <c r="B23" s="48" t="s">
        <v>11</v>
      </c>
      <c r="C23" s="46" t="s">
        <v>16</v>
      </c>
      <c r="D23" s="140" t="s">
        <v>18</v>
      </c>
      <c r="E23" s="141">
        <v>0</v>
      </c>
      <c r="F23" s="41" t="s">
        <v>19</v>
      </c>
      <c r="G23" s="41" t="s">
        <v>19</v>
      </c>
      <c r="H23" s="45" t="s">
        <v>18</v>
      </c>
      <c r="I23" s="141">
        <v>0</v>
      </c>
      <c r="J23" s="41" t="s">
        <v>19</v>
      </c>
      <c r="K23" s="41" t="s">
        <v>19</v>
      </c>
      <c r="L23" s="56" t="s">
        <v>78</v>
      </c>
    </row>
    <row r="24" spans="1:12" ht="26.4" x14ac:dyDescent="0.3">
      <c r="A24" s="8">
        <v>3</v>
      </c>
      <c r="B24" s="48" t="s">
        <v>12</v>
      </c>
      <c r="C24" s="34" t="s">
        <v>56</v>
      </c>
      <c r="D24" s="142">
        <v>1</v>
      </c>
      <c r="E24" s="142">
        <v>1</v>
      </c>
      <c r="F24" s="41" t="s">
        <v>19</v>
      </c>
      <c r="G24" s="41" t="s">
        <v>19</v>
      </c>
      <c r="H24" s="46">
        <v>1</v>
      </c>
      <c r="I24" s="46">
        <v>1</v>
      </c>
      <c r="J24" s="41" t="s">
        <v>19</v>
      </c>
      <c r="K24" s="41" t="s">
        <v>19</v>
      </c>
      <c r="L24" s="56"/>
    </row>
    <row r="25" spans="1:12" ht="52.8" x14ac:dyDescent="0.3">
      <c r="A25" s="8">
        <v>4</v>
      </c>
      <c r="B25" s="48" t="s">
        <v>13</v>
      </c>
      <c r="C25" s="46" t="s">
        <v>16</v>
      </c>
      <c r="D25" s="142">
        <v>0</v>
      </c>
      <c r="E25" s="142">
        <v>0</v>
      </c>
      <c r="F25" s="41" t="s">
        <v>19</v>
      </c>
      <c r="G25" s="41" t="s">
        <v>19</v>
      </c>
      <c r="H25" s="46">
        <v>0</v>
      </c>
      <c r="I25" s="46">
        <v>0</v>
      </c>
      <c r="J25" s="41" t="s">
        <v>19</v>
      </c>
      <c r="K25" s="41" t="s">
        <v>19</v>
      </c>
      <c r="L25" s="56"/>
    </row>
    <row r="26" spans="1:12" ht="26.4" x14ac:dyDescent="0.3">
      <c r="A26" s="8">
        <v>5</v>
      </c>
      <c r="B26" s="48" t="s">
        <v>14</v>
      </c>
      <c r="C26" s="34" t="s">
        <v>56</v>
      </c>
      <c r="D26" s="142">
        <v>1</v>
      </c>
      <c r="E26" s="141">
        <v>1</v>
      </c>
      <c r="F26" s="41" t="s">
        <v>19</v>
      </c>
      <c r="G26" s="41" t="s">
        <v>19</v>
      </c>
      <c r="H26" s="41">
        <v>1</v>
      </c>
      <c r="I26" s="41">
        <v>1</v>
      </c>
      <c r="J26" s="41" t="s">
        <v>19</v>
      </c>
      <c r="K26" s="41" t="s">
        <v>19</v>
      </c>
      <c r="L26" s="56"/>
    </row>
    <row r="27" spans="1:12" ht="39" customHeight="1" thickBot="1" x14ac:dyDescent="0.35">
      <c r="A27" s="12">
        <v>6</v>
      </c>
      <c r="B27" s="61" t="s">
        <v>15</v>
      </c>
      <c r="C27" s="34" t="s">
        <v>56</v>
      </c>
      <c r="D27" s="143">
        <v>1</v>
      </c>
      <c r="E27" s="39">
        <v>1</v>
      </c>
      <c r="F27" s="39" t="s">
        <v>19</v>
      </c>
      <c r="G27" s="39" t="s">
        <v>19</v>
      </c>
      <c r="H27" s="39">
        <v>1</v>
      </c>
      <c r="I27" s="39">
        <v>1</v>
      </c>
      <c r="J27" s="39" t="s">
        <v>19</v>
      </c>
      <c r="K27" s="39" t="s">
        <v>19</v>
      </c>
      <c r="L27" s="144"/>
    </row>
    <row r="28" spans="1:12" ht="15" thickBot="1" x14ac:dyDescent="0.35">
      <c r="A28" s="120" t="s">
        <v>20</v>
      </c>
      <c r="B28" s="121"/>
      <c r="C28" s="121"/>
      <c r="D28" s="121"/>
      <c r="E28" s="121"/>
      <c r="F28" s="121"/>
      <c r="G28" s="121"/>
      <c r="H28" s="121"/>
      <c r="I28" s="121"/>
      <c r="J28" s="121"/>
      <c r="K28" s="121"/>
      <c r="L28" s="122"/>
    </row>
    <row r="29" spans="1:12" ht="66" x14ac:dyDescent="0.3">
      <c r="A29" s="15">
        <v>1</v>
      </c>
      <c r="B29" s="58" t="s">
        <v>21</v>
      </c>
      <c r="C29" s="145" t="s">
        <v>16</v>
      </c>
      <c r="D29" s="146" t="s">
        <v>24</v>
      </c>
      <c r="E29" s="147">
        <v>-4.8</v>
      </c>
      <c r="F29" s="137" t="s">
        <v>19</v>
      </c>
      <c r="G29" s="137" t="s">
        <v>19</v>
      </c>
      <c r="H29" s="148" t="s">
        <v>77</v>
      </c>
      <c r="I29" s="148">
        <v>3.6</v>
      </c>
      <c r="J29" s="137" t="s">
        <v>19</v>
      </c>
      <c r="K29" s="137" t="s">
        <v>19</v>
      </c>
      <c r="L29" s="149"/>
    </row>
    <row r="30" spans="1:12" ht="118.8" x14ac:dyDescent="0.3">
      <c r="A30" s="17">
        <v>2</v>
      </c>
      <c r="B30" s="48" t="s">
        <v>22</v>
      </c>
      <c r="C30" s="34" t="s">
        <v>56</v>
      </c>
      <c r="D30" s="46">
        <v>1</v>
      </c>
      <c r="E30" s="47">
        <v>0</v>
      </c>
      <c r="F30" s="52" t="s">
        <v>19</v>
      </c>
      <c r="G30" s="52" t="s">
        <v>19</v>
      </c>
      <c r="H30" s="47">
        <v>1</v>
      </c>
      <c r="I30" s="47">
        <v>0</v>
      </c>
      <c r="J30" s="52" t="s">
        <v>19</v>
      </c>
      <c r="K30" s="52" t="s">
        <v>19</v>
      </c>
      <c r="L30" s="62" t="s">
        <v>55</v>
      </c>
    </row>
    <row r="31" spans="1:12" ht="53.4" thickBot="1" x14ac:dyDescent="0.35">
      <c r="A31" s="17">
        <v>3</v>
      </c>
      <c r="B31" s="48" t="s">
        <v>23</v>
      </c>
      <c r="C31" s="45"/>
      <c r="D31" s="48" t="s">
        <v>25</v>
      </c>
      <c r="E31" s="150">
        <v>2</v>
      </c>
      <c r="F31" s="41" t="s">
        <v>19</v>
      </c>
      <c r="G31" s="41" t="s">
        <v>19</v>
      </c>
      <c r="H31" s="150">
        <v>8</v>
      </c>
      <c r="I31" s="150">
        <v>3</v>
      </c>
      <c r="J31" s="41" t="s">
        <v>19</v>
      </c>
      <c r="K31" s="41" t="s">
        <v>19</v>
      </c>
      <c r="L31" s="149" t="s">
        <v>70</v>
      </c>
    </row>
    <row r="32" spans="1:12" ht="15" thickBot="1" x14ac:dyDescent="0.35">
      <c r="A32" s="120" t="s">
        <v>26</v>
      </c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2"/>
    </row>
    <row r="33" spans="1:13" ht="66" x14ac:dyDescent="0.3">
      <c r="A33" s="31">
        <v>1</v>
      </c>
      <c r="B33" s="60" t="s">
        <v>27</v>
      </c>
      <c r="C33" s="38" t="s">
        <v>56</v>
      </c>
      <c r="D33" s="49" t="s">
        <v>57</v>
      </c>
      <c r="E33" s="50">
        <v>1</v>
      </c>
      <c r="F33" s="75" t="s">
        <v>19</v>
      </c>
      <c r="G33" s="75" t="s">
        <v>19</v>
      </c>
      <c r="H33" s="49" t="s">
        <v>57</v>
      </c>
      <c r="I33" s="50">
        <v>1</v>
      </c>
      <c r="J33" s="75" t="s">
        <v>19</v>
      </c>
      <c r="K33" s="75" t="s">
        <v>19</v>
      </c>
      <c r="L33" s="76"/>
    </row>
    <row r="34" spans="1:13" ht="39" customHeight="1" x14ac:dyDescent="0.3">
      <c r="A34" s="8">
        <v>2</v>
      </c>
      <c r="B34" s="48" t="s">
        <v>28</v>
      </c>
      <c r="C34" s="77" t="s">
        <v>16</v>
      </c>
      <c r="D34" s="78">
        <v>100</v>
      </c>
      <c r="E34" s="47">
        <v>100</v>
      </c>
      <c r="F34" s="52" t="s">
        <v>19</v>
      </c>
      <c r="G34" s="52" t="s">
        <v>19</v>
      </c>
      <c r="H34" s="79">
        <v>100</v>
      </c>
      <c r="I34" s="47">
        <v>100</v>
      </c>
      <c r="J34" s="52" t="s">
        <v>19</v>
      </c>
      <c r="K34" s="52" t="s">
        <v>19</v>
      </c>
      <c r="L34" s="80"/>
    </row>
    <row r="35" spans="1:13" ht="66.599999999999994" thickBot="1" x14ac:dyDescent="0.35">
      <c r="A35" s="12">
        <v>5</v>
      </c>
      <c r="B35" s="151" t="s">
        <v>29</v>
      </c>
      <c r="C35" s="152" t="s">
        <v>16</v>
      </c>
      <c r="D35" s="153" t="s">
        <v>17</v>
      </c>
      <c r="E35" s="154" t="s">
        <v>76</v>
      </c>
      <c r="F35" s="155" t="s">
        <v>19</v>
      </c>
      <c r="G35" s="155" t="s">
        <v>19</v>
      </c>
      <c r="H35" s="156" t="s">
        <v>54</v>
      </c>
      <c r="I35" s="157">
        <v>6</v>
      </c>
      <c r="J35" s="158" t="s">
        <v>19</v>
      </c>
      <c r="K35" s="155" t="s">
        <v>19</v>
      </c>
      <c r="L35" s="159" t="s">
        <v>71</v>
      </c>
    </row>
    <row r="36" spans="1:13" ht="15" thickBot="1" x14ac:dyDescent="0.35">
      <c r="A36" s="120" t="s">
        <v>61</v>
      </c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2"/>
    </row>
    <row r="37" spans="1:13" ht="37.5" customHeight="1" x14ac:dyDescent="0.3">
      <c r="A37" s="5">
        <v>1</v>
      </c>
      <c r="B37" s="58" t="s">
        <v>30</v>
      </c>
      <c r="C37" s="35" t="s">
        <v>56</v>
      </c>
      <c r="D37" s="72">
        <v>1</v>
      </c>
      <c r="E37" s="73">
        <v>1</v>
      </c>
      <c r="F37" s="51" t="s">
        <v>19</v>
      </c>
      <c r="G37" s="51" t="s">
        <v>19</v>
      </c>
      <c r="H37" s="73">
        <v>1</v>
      </c>
      <c r="I37" s="73">
        <v>1</v>
      </c>
      <c r="J37" s="51" t="s">
        <v>19</v>
      </c>
      <c r="K37" s="51" t="s">
        <v>19</v>
      </c>
      <c r="L37" s="16"/>
    </row>
    <row r="38" spans="1:13" ht="98.4" customHeight="1" x14ac:dyDescent="0.3">
      <c r="A38" s="8">
        <v>2</v>
      </c>
      <c r="B38" s="48" t="s">
        <v>62</v>
      </c>
      <c r="C38" s="46" t="s">
        <v>16</v>
      </c>
      <c r="D38" s="46">
        <v>4</v>
      </c>
      <c r="E38" s="47">
        <v>3</v>
      </c>
      <c r="F38" s="52" t="s">
        <v>19</v>
      </c>
      <c r="G38" s="52" t="s">
        <v>19</v>
      </c>
      <c r="H38" s="47" t="s">
        <v>67</v>
      </c>
      <c r="I38" s="47">
        <v>3</v>
      </c>
      <c r="J38" s="52" t="s">
        <v>19</v>
      </c>
      <c r="K38" s="52" t="s">
        <v>19</v>
      </c>
      <c r="L38" s="30"/>
    </row>
    <row r="39" spans="1:13" ht="145.19999999999999" x14ac:dyDescent="0.3">
      <c r="A39" s="8">
        <v>3</v>
      </c>
      <c r="B39" s="48" t="s">
        <v>31</v>
      </c>
      <c r="C39" s="46" t="s">
        <v>16</v>
      </c>
      <c r="D39" s="46">
        <v>3</v>
      </c>
      <c r="E39" s="47">
        <v>1.2</v>
      </c>
      <c r="F39" s="52" t="s">
        <v>19</v>
      </c>
      <c r="G39" s="52" t="s">
        <v>19</v>
      </c>
      <c r="H39" s="47">
        <v>6</v>
      </c>
      <c r="I39" s="74">
        <v>4.4000000000000004</v>
      </c>
      <c r="J39" s="52" t="s">
        <v>19</v>
      </c>
      <c r="K39" s="52" t="s">
        <v>19</v>
      </c>
      <c r="L39" s="18"/>
    </row>
    <row r="40" spans="1:13" ht="79.8" customHeight="1" x14ac:dyDescent="0.3">
      <c r="A40" s="8">
        <v>4</v>
      </c>
      <c r="B40" s="48" t="s">
        <v>32</v>
      </c>
      <c r="C40" s="46" t="s">
        <v>33</v>
      </c>
      <c r="D40" s="46">
        <v>3</v>
      </c>
      <c r="E40" s="47">
        <v>5</v>
      </c>
      <c r="F40" s="52" t="s">
        <v>19</v>
      </c>
      <c r="G40" s="52" t="s">
        <v>19</v>
      </c>
      <c r="H40" s="47">
        <v>6</v>
      </c>
      <c r="I40" s="47">
        <v>7</v>
      </c>
      <c r="J40" s="52" t="s">
        <v>19</v>
      </c>
      <c r="K40" s="52" t="s">
        <v>19</v>
      </c>
      <c r="L40" s="32">
        <v>7</v>
      </c>
    </row>
    <row r="41" spans="1:13" ht="52.8" x14ac:dyDescent="0.3">
      <c r="A41" s="22">
        <v>5</v>
      </c>
      <c r="B41" s="59" t="s">
        <v>34</v>
      </c>
      <c r="C41" s="69" t="s">
        <v>16</v>
      </c>
      <c r="D41" s="69">
        <v>100</v>
      </c>
      <c r="E41" s="70">
        <v>89.7</v>
      </c>
      <c r="F41" s="71" t="s">
        <v>19</v>
      </c>
      <c r="G41" s="71" t="s">
        <v>19</v>
      </c>
      <c r="H41" s="70">
        <v>200</v>
      </c>
      <c r="I41" s="70">
        <v>190.9</v>
      </c>
      <c r="J41" s="71" t="s">
        <v>19</v>
      </c>
      <c r="K41" s="71" t="s">
        <v>19</v>
      </c>
      <c r="L41" s="24"/>
    </row>
    <row r="42" spans="1:13" ht="237.6" x14ac:dyDescent="0.3">
      <c r="A42" s="65">
        <v>6</v>
      </c>
      <c r="B42" s="59" t="s">
        <v>58</v>
      </c>
      <c r="C42" s="41" t="s">
        <v>36</v>
      </c>
      <c r="D42" s="66"/>
      <c r="E42" s="67" t="s">
        <v>19</v>
      </c>
      <c r="F42" s="68"/>
      <c r="G42" s="68"/>
      <c r="H42" s="67">
        <v>3</v>
      </c>
      <c r="I42" s="67" t="s">
        <v>19</v>
      </c>
      <c r="J42" s="68">
        <v>3</v>
      </c>
      <c r="K42" s="68">
        <v>3</v>
      </c>
      <c r="L42" s="57"/>
    </row>
    <row r="43" spans="1:13" x14ac:dyDescent="0.3">
      <c r="A43" s="65"/>
      <c r="B43" s="55" t="s">
        <v>37</v>
      </c>
      <c r="C43" s="41" t="s">
        <v>36</v>
      </c>
      <c r="D43" s="69">
        <f>D42</f>
        <v>0</v>
      </c>
      <c r="E43" s="70" t="s">
        <v>19</v>
      </c>
      <c r="F43" s="71">
        <f t="shared" ref="F43:H44" si="0">F42</f>
        <v>0</v>
      </c>
      <c r="G43" s="71">
        <f t="shared" si="0"/>
        <v>0</v>
      </c>
      <c r="H43" s="70">
        <f t="shared" si="0"/>
        <v>3</v>
      </c>
      <c r="I43" s="70" t="s">
        <v>19</v>
      </c>
      <c r="J43" s="71">
        <f>J42</f>
        <v>3</v>
      </c>
      <c r="K43" s="71">
        <f>K42</f>
        <v>3</v>
      </c>
      <c r="L43" s="57"/>
    </row>
    <row r="44" spans="1:13" x14ac:dyDescent="0.3">
      <c r="A44" s="65"/>
      <c r="B44" s="41" t="s">
        <v>38</v>
      </c>
      <c r="C44" s="41" t="s">
        <v>36</v>
      </c>
      <c r="D44" s="69">
        <f>D43</f>
        <v>0</v>
      </c>
      <c r="E44" s="70" t="s">
        <v>19</v>
      </c>
      <c r="F44" s="71">
        <f t="shared" si="0"/>
        <v>0</v>
      </c>
      <c r="G44" s="71">
        <f t="shared" si="0"/>
        <v>0</v>
      </c>
      <c r="H44" s="70">
        <f t="shared" si="0"/>
        <v>3</v>
      </c>
      <c r="I44" s="70" t="s">
        <v>19</v>
      </c>
      <c r="J44" s="71">
        <f>J43</f>
        <v>3</v>
      </c>
      <c r="K44" s="71">
        <f>K42</f>
        <v>3</v>
      </c>
      <c r="L44" s="57"/>
    </row>
    <row r="45" spans="1:13" ht="36.75" customHeight="1" x14ac:dyDescent="0.3">
      <c r="A45" s="41">
        <v>7</v>
      </c>
      <c r="B45" s="55" t="s">
        <v>35</v>
      </c>
      <c r="C45" s="41" t="s">
        <v>36</v>
      </c>
      <c r="D45" s="41">
        <v>25</v>
      </c>
      <c r="E45" s="68" t="s">
        <v>19</v>
      </c>
      <c r="F45" s="41">
        <v>24.3</v>
      </c>
      <c r="G45" s="41">
        <v>24.3</v>
      </c>
      <c r="H45" s="41">
        <v>49</v>
      </c>
      <c r="I45" s="68" t="s">
        <v>19</v>
      </c>
      <c r="J45" s="41">
        <v>48.3</v>
      </c>
      <c r="K45" s="41">
        <v>48.3</v>
      </c>
      <c r="L45" s="41"/>
      <c r="M45" s="21"/>
    </row>
    <row r="46" spans="1:13" x14ac:dyDescent="0.3">
      <c r="A46" s="41"/>
      <c r="B46" s="55" t="s">
        <v>37</v>
      </c>
      <c r="C46" s="41" t="s">
        <v>36</v>
      </c>
      <c r="D46" s="41">
        <f>D45</f>
        <v>25</v>
      </c>
      <c r="E46" s="68" t="s">
        <v>19</v>
      </c>
      <c r="F46" s="41">
        <f t="shared" ref="F46:H47" si="1">F45</f>
        <v>24.3</v>
      </c>
      <c r="G46" s="41">
        <f t="shared" si="1"/>
        <v>24.3</v>
      </c>
      <c r="H46" s="41">
        <f t="shared" si="1"/>
        <v>49</v>
      </c>
      <c r="I46" s="68" t="s">
        <v>19</v>
      </c>
      <c r="J46" s="41">
        <f t="shared" ref="J46:K47" si="2">J45</f>
        <v>48.3</v>
      </c>
      <c r="K46" s="41">
        <f t="shared" si="2"/>
        <v>48.3</v>
      </c>
      <c r="L46" s="41"/>
      <c r="M46" s="21"/>
    </row>
    <row r="47" spans="1:13" x14ac:dyDescent="0.3">
      <c r="A47" s="41"/>
      <c r="B47" s="41" t="s">
        <v>38</v>
      </c>
      <c r="C47" s="41" t="s">
        <v>36</v>
      </c>
      <c r="D47" s="41">
        <f>D46</f>
        <v>25</v>
      </c>
      <c r="E47" s="41" t="s">
        <v>19</v>
      </c>
      <c r="F47" s="41">
        <f t="shared" si="1"/>
        <v>24.3</v>
      </c>
      <c r="G47" s="41">
        <f t="shared" si="1"/>
        <v>24.3</v>
      </c>
      <c r="H47" s="41">
        <f t="shared" si="1"/>
        <v>49</v>
      </c>
      <c r="I47" s="41" t="s">
        <v>19</v>
      </c>
      <c r="J47" s="41">
        <f t="shared" si="2"/>
        <v>48.3</v>
      </c>
      <c r="K47" s="41">
        <f t="shared" si="2"/>
        <v>48.3</v>
      </c>
      <c r="L47" s="41"/>
      <c r="M47" s="21"/>
    </row>
    <row r="48" spans="1:13" ht="27" customHeight="1" x14ac:dyDescent="0.3">
      <c r="A48" s="94" t="s">
        <v>79</v>
      </c>
      <c r="B48" s="95"/>
      <c r="C48" s="41" t="s">
        <v>36</v>
      </c>
      <c r="D48" s="41">
        <f>D46+D43</f>
        <v>25</v>
      </c>
      <c r="E48" s="41" t="s">
        <v>19</v>
      </c>
      <c r="F48" s="41">
        <f>F43+F46</f>
        <v>24.3</v>
      </c>
      <c r="G48" s="41">
        <f>G43+G46</f>
        <v>24.3</v>
      </c>
      <c r="H48" s="41">
        <f>H46+H43</f>
        <v>52</v>
      </c>
      <c r="I48" s="41" t="s">
        <v>19</v>
      </c>
      <c r="J48" s="41">
        <f>J46+J43</f>
        <v>51.3</v>
      </c>
      <c r="K48" s="41">
        <f>K46+K43</f>
        <v>51.3</v>
      </c>
      <c r="L48" s="41"/>
      <c r="M48" s="21"/>
    </row>
    <row r="49" spans="1:13" ht="15" thickBot="1" x14ac:dyDescent="0.35">
      <c r="A49" s="83" t="s">
        <v>38</v>
      </c>
      <c r="B49" s="84"/>
      <c r="C49" s="68" t="s">
        <v>36</v>
      </c>
      <c r="D49" s="41">
        <f>D47+D44</f>
        <v>25</v>
      </c>
      <c r="E49" s="68" t="s">
        <v>19</v>
      </c>
      <c r="F49" s="68">
        <f>F48</f>
        <v>24.3</v>
      </c>
      <c r="G49" s="68">
        <f>G48</f>
        <v>24.3</v>
      </c>
      <c r="H49" s="68">
        <f>H48</f>
        <v>52</v>
      </c>
      <c r="I49" s="68" t="s">
        <v>19</v>
      </c>
      <c r="J49" s="68">
        <f>J48</f>
        <v>51.3</v>
      </c>
      <c r="K49" s="68">
        <f>K48</f>
        <v>51.3</v>
      </c>
      <c r="L49" s="68"/>
      <c r="M49" s="21"/>
    </row>
    <row r="50" spans="1:13" ht="15" thickBot="1" x14ac:dyDescent="0.35">
      <c r="A50" s="85" t="s">
        <v>63</v>
      </c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7"/>
      <c r="M50" s="21"/>
    </row>
    <row r="51" spans="1:13" ht="79.2" x14ac:dyDescent="0.3">
      <c r="A51" s="5">
        <v>1</v>
      </c>
      <c r="B51" s="19" t="s">
        <v>41</v>
      </c>
      <c r="C51" s="35" t="s">
        <v>56</v>
      </c>
      <c r="D51" s="72">
        <v>1</v>
      </c>
      <c r="E51" s="51">
        <v>1</v>
      </c>
      <c r="F51" s="51" t="s">
        <v>19</v>
      </c>
      <c r="G51" s="51" t="s">
        <v>19</v>
      </c>
      <c r="H51" s="51">
        <v>1</v>
      </c>
      <c r="I51" s="51">
        <v>1</v>
      </c>
      <c r="J51" s="51" t="s">
        <v>19</v>
      </c>
      <c r="K51" s="51" t="s">
        <v>19</v>
      </c>
      <c r="L51" s="7"/>
      <c r="M51" s="21"/>
    </row>
    <row r="52" spans="1:13" ht="52.8" x14ac:dyDescent="0.3">
      <c r="A52" s="8">
        <v>2</v>
      </c>
      <c r="B52" s="25" t="s">
        <v>42</v>
      </c>
      <c r="C52" s="36" t="s">
        <v>36</v>
      </c>
      <c r="D52" s="41">
        <v>395.7</v>
      </c>
      <c r="E52" s="41" t="s">
        <v>19</v>
      </c>
      <c r="F52" s="41">
        <v>335.3</v>
      </c>
      <c r="G52" s="41">
        <v>335.3</v>
      </c>
      <c r="H52" s="41">
        <v>770.1</v>
      </c>
      <c r="I52" s="41" t="s">
        <v>19</v>
      </c>
      <c r="J52" s="41">
        <v>676.3</v>
      </c>
      <c r="K52" s="41">
        <v>676.3</v>
      </c>
      <c r="L52" s="11"/>
      <c r="M52" s="21"/>
    </row>
    <row r="53" spans="1:13" x14ac:dyDescent="0.3">
      <c r="A53" s="8"/>
      <c r="B53" s="25" t="s">
        <v>37</v>
      </c>
      <c r="C53" s="10" t="s">
        <v>36</v>
      </c>
      <c r="D53" s="41">
        <f>D52</f>
        <v>395.7</v>
      </c>
      <c r="E53" s="41" t="s">
        <v>19</v>
      </c>
      <c r="F53" s="41">
        <f>F52</f>
        <v>335.3</v>
      </c>
      <c r="G53" s="41">
        <f>G52</f>
        <v>335.3</v>
      </c>
      <c r="H53" s="41">
        <f t="shared" ref="F53:H54" si="3">H52</f>
        <v>770.1</v>
      </c>
      <c r="I53" s="41" t="s">
        <v>19</v>
      </c>
      <c r="J53" s="41">
        <f t="shared" ref="J53:K54" si="4">J52</f>
        <v>676.3</v>
      </c>
      <c r="K53" s="41">
        <f t="shared" si="4"/>
        <v>676.3</v>
      </c>
      <c r="L53" s="11"/>
      <c r="M53" s="21"/>
    </row>
    <row r="54" spans="1:13" x14ac:dyDescent="0.3">
      <c r="A54" s="8"/>
      <c r="B54" s="10" t="s">
        <v>38</v>
      </c>
      <c r="C54" s="10" t="s">
        <v>36</v>
      </c>
      <c r="D54" s="41">
        <f>D53</f>
        <v>395.7</v>
      </c>
      <c r="E54" s="41" t="s">
        <v>19</v>
      </c>
      <c r="F54" s="41">
        <f t="shared" si="3"/>
        <v>335.3</v>
      </c>
      <c r="G54" s="41">
        <f t="shared" si="3"/>
        <v>335.3</v>
      </c>
      <c r="H54" s="41">
        <f t="shared" si="3"/>
        <v>770.1</v>
      </c>
      <c r="I54" s="41" t="s">
        <v>19</v>
      </c>
      <c r="J54" s="41">
        <f t="shared" si="4"/>
        <v>676.3</v>
      </c>
      <c r="K54" s="41">
        <f t="shared" si="4"/>
        <v>676.3</v>
      </c>
      <c r="L54" s="11"/>
      <c r="M54" s="21"/>
    </row>
    <row r="55" spans="1:13" ht="52.8" x14ac:dyDescent="0.3">
      <c r="A55" s="8">
        <v>3</v>
      </c>
      <c r="B55" s="25" t="s">
        <v>43</v>
      </c>
      <c r="C55" s="10" t="s">
        <v>36</v>
      </c>
      <c r="D55" s="41">
        <v>481.3</v>
      </c>
      <c r="E55" s="41" t="s">
        <v>19</v>
      </c>
      <c r="F55" s="41">
        <v>466.7</v>
      </c>
      <c r="G55" s="41">
        <v>466.7</v>
      </c>
      <c r="H55" s="41">
        <v>918.8</v>
      </c>
      <c r="I55" s="41" t="s">
        <v>19</v>
      </c>
      <c r="J55" s="41">
        <v>904.2</v>
      </c>
      <c r="K55" s="41">
        <v>904.2</v>
      </c>
      <c r="L55" s="11"/>
      <c r="M55" s="21"/>
    </row>
    <row r="56" spans="1:13" x14ac:dyDescent="0.3">
      <c r="A56" s="8"/>
      <c r="B56" s="25" t="s">
        <v>37</v>
      </c>
      <c r="C56" s="36" t="s">
        <v>36</v>
      </c>
      <c r="D56" s="41">
        <f>D55</f>
        <v>481.3</v>
      </c>
      <c r="E56" s="41" t="s">
        <v>19</v>
      </c>
      <c r="F56" s="41">
        <f>F55</f>
        <v>466.7</v>
      </c>
      <c r="G56" s="41">
        <f>G55</f>
        <v>466.7</v>
      </c>
      <c r="H56" s="41">
        <f>H55</f>
        <v>918.8</v>
      </c>
      <c r="I56" s="41" t="s">
        <v>19</v>
      </c>
      <c r="J56" s="41">
        <f>J55</f>
        <v>904.2</v>
      </c>
      <c r="K56" s="41">
        <f>K55</f>
        <v>904.2</v>
      </c>
      <c r="L56" s="11"/>
      <c r="M56" s="21"/>
    </row>
    <row r="57" spans="1:13" x14ac:dyDescent="0.3">
      <c r="A57" s="8"/>
      <c r="B57" s="36" t="s">
        <v>38</v>
      </c>
      <c r="C57" s="36" t="s">
        <v>36</v>
      </c>
      <c r="D57" s="41">
        <f>D56</f>
        <v>481.3</v>
      </c>
      <c r="E57" s="41" t="s">
        <v>19</v>
      </c>
      <c r="F57" s="41">
        <f t="shared" ref="F57:H57" si="5">F56</f>
        <v>466.7</v>
      </c>
      <c r="G57" s="41">
        <f t="shared" si="5"/>
        <v>466.7</v>
      </c>
      <c r="H57" s="41">
        <f t="shared" si="5"/>
        <v>918.8</v>
      </c>
      <c r="I57" s="41" t="s">
        <v>19</v>
      </c>
      <c r="J57" s="41">
        <f t="shared" ref="J57:K57" si="6">J56</f>
        <v>904.2</v>
      </c>
      <c r="K57" s="41">
        <f t="shared" si="6"/>
        <v>904.2</v>
      </c>
      <c r="L57" s="11"/>
      <c r="M57" s="21"/>
    </row>
    <row r="58" spans="1:13" ht="184.8" x14ac:dyDescent="0.3">
      <c r="A58" s="8">
        <v>4</v>
      </c>
      <c r="B58" s="25" t="s">
        <v>60</v>
      </c>
      <c r="C58" s="40" t="s">
        <v>36</v>
      </c>
      <c r="D58" s="42">
        <v>395</v>
      </c>
      <c r="E58" s="42" t="s">
        <v>19</v>
      </c>
      <c r="F58" s="42">
        <v>394.7</v>
      </c>
      <c r="G58" s="42">
        <v>394.7</v>
      </c>
      <c r="H58" s="42">
        <v>787</v>
      </c>
      <c r="I58" s="42" t="s">
        <v>19</v>
      </c>
      <c r="J58" s="42">
        <v>747.2</v>
      </c>
      <c r="K58" s="42">
        <v>747.2</v>
      </c>
      <c r="L58" s="56"/>
      <c r="M58" s="21"/>
    </row>
    <row r="59" spans="1:13" x14ac:dyDescent="0.3">
      <c r="A59" s="8"/>
      <c r="B59" s="25" t="s">
        <v>37</v>
      </c>
      <c r="C59" s="40" t="s">
        <v>36</v>
      </c>
      <c r="D59" s="42">
        <f>D58</f>
        <v>395</v>
      </c>
      <c r="E59" s="42" t="s">
        <v>19</v>
      </c>
      <c r="F59" s="42">
        <f t="shared" ref="F59:K59" si="7">F58</f>
        <v>394.7</v>
      </c>
      <c r="G59" s="42">
        <f t="shared" si="7"/>
        <v>394.7</v>
      </c>
      <c r="H59" s="42">
        <f t="shared" si="7"/>
        <v>787</v>
      </c>
      <c r="I59" s="42" t="str">
        <f t="shared" si="7"/>
        <v>х</v>
      </c>
      <c r="J59" s="42">
        <f t="shared" si="7"/>
        <v>747.2</v>
      </c>
      <c r="K59" s="42">
        <f t="shared" si="7"/>
        <v>747.2</v>
      </c>
      <c r="L59" s="56"/>
      <c r="M59" s="21"/>
    </row>
    <row r="60" spans="1:13" x14ac:dyDescent="0.3">
      <c r="A60" s="8"/>
      <c r="B60" s="40" t="s">
        <v>38</v>
      </c>
      <c r="C60" s="40" t="s">
        <v>36</v>
      </c>
      <c r="D60" s="42">
        <f>D59</f>
        <v>395</v>
      </c>
      <c r="E60" s="42" t="s">
        <v>19</v>
      </c>
      <c r="F60" s="42">
        <f>F59</f>
        <v>394.7</v>
      </c>
      <c r="G60" s="42">
        <f>G59</f>
        <v>394.7</v>
      </c>
      <c r="H60" s="42">
        <f>H59</f>
        <v>787</v>
      </c>
      <c r="I60" s="42"/>
      <c r="J60" s="42">
        <f>J59</f>
        <v>747.2</v>
      </c>
      <c r="K60" s="42">
        <f>K59</f>
        <v>747.2</v>
      </c>
      <c r="L60" s="56"/>
      <c r="M60" s="21"/>
    </row>
    <row r="61" spans="1:13" ht="66" x14ac:dyDescent="0.3">
      <c r="A61" s="8">
        <v>5</v>
      </c>
      <c r="B61" s="25" t="s">
        <v>59</v>
      </c>
      <c r="C61" s="37" t="s">
        <v>36</v>
      </c>
      <c r="D61" s="42">
        <v>296</v>
      </c>
      <c r="E61" s="42" t="s">
        <v>19</v>
      </c>
      <c r="F61" s="42">
        <v>291.5</v>
      </c>
      <c r="G61" s="42">
        <v>291.5</v>
      </c>
      <c r="H61" s="42">
        <v>584</v>
      </c>
      <c r="I61" s="42" t="s">
        <v>19</v>
      </c>
      <c r="J61" s="42">
        <v>579.20000000000005</v>
      </c>
      <c r="K61" s="42">
        <v>579.20000000000005</v>
      </c>
      <c r="L61" s="11"/>
      <c r="M61" s="21"/>
    </row>
    <row r="62" spans="1:13" x14ac:dyDescent="0.3">
      <c r="A62" s="8"/>
      <c r="B62" s="25" t="s">
        <v>37</v>
      </c>
      <c r="C62" s="10" t="s">
        <v>36</v>
      </c>
      <c r="D62" s="42">
        <f>D61</f>
        <v>296</v>
      </c>
      <c r="E62" s="42" t="s">
        <v>19</v>
      </c>
      <c r="F62" s="42">
        <f t="shared" ref="F62:H63" si="8">F61</f>
        <v>291.5</v>
      </c>
      <c r="G62" s="42">
        <f t="shared" si="8"/>
        <v>291.5</v>
      </c>
      <c r="H62" s="42">
        <v>584</v>
      </c>
      <c r="I62" s="42" t="s">
        <v>19</v>
      </c>
      <c r="J62" s="42">
        <f>J61</f>
        <v>579.20000000000005</v>
      </c>
      <c r="K62" s="42">
        <f>K61</f>
        <v>579.20000000000005</v>
      </c>
      <c r="L62" s="11"/>
      <c r="M62" s="21"/>
    </row>
    <row r="63" spans="1:13" x14ac:dyDescent="0.3">
      <c r="A63" s="8"/>
      <c r="B63" s="10" t="s">
        <v>38</v>
      </c>
      <c r="C63" s="10" t="s">
        <v>36</v>
      </c>
      <c r="D63" s="42">
        <f>+D62</f>
        <v>296</v>
      </c>
      <c r="E63" s="42" t="s">
        <v>19</v>
      </c>
      <c r="F63" s="42">
        <f t="shared" si="8"/>
        <v>291.5</v>
      </c>
      <c r="G63" s="42">
        <f t="shared" si="8"/>
        <v>291.5</v>
      </c>
      <c r="H63" s="42">
        <f t="shared" si="8"/>
        <v>584</v>
      </c>
      <c r="I63" s="42" t="s">
        <v>19</v>
      </c>
      <c r="J63" s="42">
        <f>J62</f>
        <v>579.20000000000005</v>
      </c>
      <c r="K63" s="42">
        <f>K62</f>
        <v>579.20000000000005</v>
      </c>
      <c r="L63" s="11"/>
      <c r="M63" s="21"/>
    </row>
    <row r="64" spans="1:13" ht="27.75" customHeight="1" x14ac:dyDescent="0.3">
      <c r="A64" s="88" t="s">
        <v>72</v>
      </c>
      <c r="B64" s="89"/>
      <c r="C64" s="10" t="s">
        <v>36</v>
      </c>
      <c r="D64" s="42">
        <f>D53+D56+D59+D62</f>
        <v>1568</v>
      </c>
      <c r="E64" s="41" t="s">
        <v>19</v>
      </c>
      <c r="F64" s="42">
        <f>F53+F56+F59+F62</f>
        <v>1488.2</v>
      </c>
      <c r="G64" s="42">
        <f>G53+G56+G59+G62</f>
        <v>1488.2</v>
      </c>
      <c r="H64" s="42">
        <f>H53+H56+H59+H62</f>
        <v>3059.9</v>
      </c>
      <c r="I64" s="41" t="s">
        <v>19</v>
      </c>
      <c r="J64" s="42">
        <f>J53+J56+J59+J62</f>
        <v>2906.8999999999996</v>
      </c>
      <c r="K64" s="42">
        <f>K53+K56+K59+K62</f>
        <v>2906.8999999999996</v>
      </c>
      <c r="L64" s="11"/>
      <c r="M64" s="21"/>
    </row>
    <row r="65" spans="1:13" ht="15" thickBot="1" x14ac:dyDescent="0.35">
      <c r="A65" s="90" t="s">
        <v>38</v>
      </c>
      <c r="B65" s="91"/>
      <c r="C65" s="13" t="s">
        <v>36</v>
      </c>
      <c r="D65" s="39">
        <f>D64</f>
        <v>1568</v>
      </c>
      <c r="E65" s="39" t="s">
        <v>19</v>
      </c>
      <c r="F65" s="39">
        <f>F64</f>
        <v>1488.2</v>
      </c>
      <c r="G65" s="39">
        <f>G64</f>
        <v>1488.2</v>
      </c>
      <c r="H65" s="39">
        <f>H64</f>
        <v>3059.9</v>
      </c>
      <c r="I65" s="39" t="s">
        <v>19</v>
      </c>
      <c r="J65" s="64">
        <f>J64</f>
        <v>2906.8999999999996</v>
      </c>
      <c r="K65" s="64">
        <f>K64</f>
        <v>2906.8999999999996</v>
      </c>
      <c r="L65" s="14"/>
      <c r="M65" s="21"/>
    </row>
    <row r="66" spans="1:13" x14ac:dyDescent="0.3">
      <c r="A66" s="92" t="s">
        <v>64</v>
      </c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21"/>
    </row>
    <row r="67" spans="1:13" ht="79.2" x14ac:dyDescent="0.3">
      <c r="A67" s="41">
        <v>2</v>
      </c>
      <c r="B67" s="48" t="s">
        <v>44</v>
      </c>
      <c r="C67" s="46" t="s">
        <v>56</v>
      </c>
      <c r="D67" s="46">
        <v>1</v>
      </c>
      <c r="E67" s="52">
        <v>1</v>
      </c>
      <c r="F67" s="52" t="s">
        <v>19</v>
      </c>
      <c r="G67" s="52" t="s">
        <v>19</v>
      </c>
      <c r="H67" s="52">
        <v>1</v>
      </c>
      <c r="I67" s="52">
        <v>1</v>
      </c>
      <c r="J67" s="52" t="s">
        <v>19</v>
      </c>
      <c r="K67" s="52" t="s">
        <v>19</v>
      </c>
      <c r="L67" s="10"/>
      <c r="M67" s="21"/>
    </row>
    <row r="68" spans="1:13" ht="79.2" x14ac:dyDescent="0.3">
      <c r="A68" s="41">
        <v>3</v>
      </c>
      <c r="B68" s="48" t="s">
        <v>45</v>
      </c>
      <c r="C68" s="46" t="s">
        <v>16</v>
      </c>
      <c r="D68" s="46">
        <v>100</v>
      </c>
      <c r="E68" s="52">
        <v>100</v>
      </c>
      <c r="F68" s="52" t="s">
        <v>19</v>
      </c>
      <c r="G68" s="52" t="s">
        <v>19</v>
      </c>
      <c r="H68" s="52">
        <v>100</v>
      </c>
      <c r="I68" s="52">
        <v>100</v>
      </c>
      <c r="J68" s="52" t="s">
        <v>19</v>
      </c>
      <c r="K68" s="52" t="s">
        <v>19</v>
      </c>
      <c r="L68" s="10"/>
      <c r="M68" s="21"/>
    </row>
    <row r="69" spans="1:13" ht="105.6" x14ac:dyDescent="0.3">
      <c r="A69" s="41">
        <v>4</v>
      </c>
      <c r="B69" s="55" t="s">
        <v>65</v>
      </c>
      <c r="C69" s="41" t="s">
        <v>36</v>
      </c>
      <c r="D69" s="42">
        <v>680</v>
      </c>
      <c r="E69" s="41" t="s">
        <v>19</v>
      </c>
      <c r="F69" s="42">
        <v>602.4</v>
      </c>
      <c r="G69" s="42">
        <v>602.4</v>
      </c>
      <c r="H69" s="42">
        <v>1320</v>
      </c>
      <c r="I69" s="41" t="s">
        <v>19</v>
      </c>
      <c r="J69" s="42">
        <v>1115.2</v>
      </c>
      <c r="K69" s="42">
        <v>1115.2</v>
      </c>
      <c r="L69" s="10"/>
      <c r="M69" s="21"/>
    </row>
    <row r="70" spans="1:13" x14ac:dyDescent="0.3">
      <c r="A70" s="41"/>
      <c r="B70" s="55" t="s">
        <v>37</v>
      </c>
      <c r="C70" s="41" t="s">
        <v>36</v>
      </c>
      <c r="D70" s="42">
        <f>D69</f>
        <v>680</v>
      </c>
      <c r="E70" s="41" t="s">
        <v>19</v>
      </c>
      <c r="F70" s="42">
        <v>602.4</v>
      </c>
      <c r="G70" s="42">
        <v>602.4</v>
      </c>
      <c r="H70" s="42">
        <f>H69</f>
        <v>1320</v>
      </c>
      <c r="I70" s="41" t="s">
        <v>19</v>
      </c>
      <c r="J70" s="42">
        <v>1115.2</v>
      </c>
      <c r="K70" s="42">
        <v>1115.2</v>
      </c>
      <c r="L70" s="10"/>
      <c r="M70" s="21"/>
    </row>
    <row r="71" spans="1:13" x14ac:dyDescent="0.3">
      <c r="A71" s="41"/>
      <c r="B71" s="41" t="s">
        <v>38</v>
      </c>
      <c r="C71" s="41" t="s">
        <v>36</v>
      </c>
      <c r="D71" s="42">
        <f>D70</f>
        <v>680</v>
      </c>
      <c r="E71" s="41" t="s">
        <v>19</v>
      </c>
      <c r="F71" s="42">
        <f t="shared" ref="F71:H71" si="9">F70</f>
        <v>602.4</v>
      </c>
      <c r="G71" s="42">
        <f t="shared" si="9"/>
        <v>602.4</v>
      </c>
      <c r="H71" s="42">
        <f t="shared" si="9"/>
        <v>1320</v>
      </c>
      <c r="I71" s="41" t="s">
        <v>19</v>
      </c>
      <c r="J71" s="42">
        <v>1115.2</v>
      </c>
      <c r="K71" s="42">
        <v>1115.2</v>
      </c>
      <c r="L71" s="10"/>
      <c r="M71" s="21"/>
    </row>
    <row r="72" spans="1:13" ht="57" customHeight="1" x14ac:dyDescent="0.3">
      <c r="A72" s="41">
        <v>5</v>
      </c>
      <c r="B72" s="55" t="s">
        <v>46</v>
      </c>
      <c r="C72" s="41" t="s">
        <v>36</v>
      </c>
      <c r="D72" s="42"/>
      <c r="E72" s="42" t="s">
        <v>19</v>
      </c>
      <c r="F72" s="42"/>
      <c r="G72" s="42"/>
      <c r="H72" s="42">
        <v>10</v>
      </c>
      <c r="I72" s="42" t="s">
        <v>19</v>
      </c>
      <c r="J72" s="42"/>
      <c r="K72" s="42"/>
      <c r="L72" s="10"/>
      <c r="M72" s="21"/>
    </row>
    <row r="73" spans="1:13" x14ac:dyDescent="0.3">
      <c r="A73" s="41"/>
      <c r="B73" s="55" t="s">
        <v>37</v>
      </c>
      <c r="C73" s="41" t="s">
        <v>36</v>
      </c>
      <c r="D73" s="42">
        <f>D72</f>
        <v>0</v>
      </c>
      <c r="E73" s="42" t="s">
        <v>19</v>
      </c>
      <c r="F73" s="42">
        <f t="shared" ref="F73:H74" si="10">F72</f>
        <v>0</v>
      </c>
      <c r="G73" s="42">
        <f t="shared" si="10"/>
        <v>0</v>
      </c>
      <c r="H73" s="42">
        <f t="shared" si="10"/>
        <v>10</v>
      </c>
      <c r="I73" s="42" t="s">
        <v>19</v>
      </c>
      <c r="J73" s="42">
        <f t="shared" ref="J73:K74" si="11">J72</f>
        <v>0</v>
      </c>
      <c r="K73" s="42">
        <f t="shared" si="11"/>
        <v>0</v>
      </c>
      <c r="L73" s="10"/>
      <c r="M73" s="21"/>
    </row>
    <row r="74" spans="1:13" x14ac:dyDescent="0.3">
      <c r="A74" s="41"/>
      <c r="B74" s="41" t="s">
        <v>38</v>
      </c>
      <c r="C74" s="41" t="s">
        <v>36</v>
      </c>
      <c r="D74" s="42">
        <f>D73</f>
        <v>0</v>
      </c>
      <c r="E74" s="42" t="s">
        <v>19</v>
      </c>
      <c r="F74" s="42">
        <f t="shared" si="10"/>
        <v>0</v>
      </c>
      <c r="G74" s="42">
        <f t="shared" si="10"/>
        <v>0</v>
      </c>
      <c r="H74" s="42">
        <f t="shared" si="10"/>
        <v>10</v>
      </c>
      <c r="I74" s="42" t="s">
        <v>19</v>
      </c>
      <c r="J74" s="42">
        <f t="shared" si="11"/>
        <v>0</v>
      </c>
      <c r="K74" s="42">
        <f t="shared" si="11"/>
        <v>0</v>
      </c>
      <c r="L74" s="10"/>
      <c r="M74" s="21"/>
    </row>
    <row r="75" spans="1:13" ht="66" x14ac:dyDescent="0.3">
      <c r="A75" s="41">
        <v>6</v>
      </c>
      <c r="B75" s="55" t="s">
        <v>47</v>
      </c>
      <c r="C75" s="41" t="s">
        <v>36</v>
      </c>
      <c r="D75" s="42">
        <v>21</v>
      </c>
      <c r="E75" s="42" t="s">
        <v>19</v>
      </c>
      <c r="F75" s="42">
        <v>20.399999999999999</v>
      </c>
      <c r="G75" s="42">
        <v>20.399999999999999</v>
      </c>
      <c r="H75" s="42">
        <v>41</v>
      </c>
      <c r="I75" s="42" t="s">
        <v>19</v>
      </c>
      <c r="J75" s="42">
        <v>40.4</v>
      </c>
      <c r="K75" s="42">
        <v>40.4</v>
      </c>
      <c r="L75" s="10"/>
      <c r="M75" s="21"/>
    </row>
    <row r="76" spans="1:13" x14ac:dyDescent="0.3">
      <c r="A76" s="41"/>
      <c r="B76" s="55" t="s">
        <v>37</v>
      </c>
      <c r="C76" s="41" t="s">
        <v>36</v>
      </c>
      <c r="D76" s="42">
        <f>D75</f>
        <v>21</v>
      </c>
      <c r="E76" s="42" t="s">
        <v>19</v>
      </c>
      <c r="F76" s="42">
        <f t="shared" ref="F76:H77" si="12">F75</f>
        <v>20.399999999999999</v>
      </c>
      <c r="G76" s="42">
        <f t="shared" si="12"/>
        <v>20.399999999999999</v>
      </c>
      <c r="H76" s="42">
        <f t="shared" si="12"/>
        <v>41</v>
      </c>
      <c r="I76" s="42" t="s">
        <v>19</v>
      </c>
      <c r="J76" s="42">
        <f t="shared" ref="J76:K77" si="13">J75</f>
        <v>40.4</v>
      </c>
      <c r="K76" s="42">
        <f t="shared" si="13"/>
        <v>40.4</v>
      </c>
      <c r="L76" s="10"/>
      <c r="M76" s="21"/>
    </row>
    <row r="77" spans="1:13" x14ac:dyDescent="0.3">
      <c r="A77" s="41"/>
      <c r="B77" s="41" t="s">
        <v>38</v>
      </c>
      <c r="C77" s="41" t="s">
        <v>36</v>
      </c>
      <c r="D77" s="42">
        <f>D76</f>
        <v>21</v>
      </c>
      <c r="E77" s="42" t="s">
        <v>19</v>
      </c>
      <c r="F77" s="42">
        <f t="shared" si="12"/>
        <v>20.399999999999999</v>
      </c>
      <c r="G77" s="42">
        <f t="shared" si="12"/>
        <v>20.399999999999999</v>
      </c>
      <c r="H77" s="42">
        <f t="shared" si="12"/>
        <v>41</v>
      </c>
      <c r="I77" s="42" t="s">
        <v>19</v>
      </c>
      <c r="J77" s="42">
        <f t="shared" si="13"/>
        <v>40.4</v>
      </c>
      <c r="K77" s="42">
        <f t="shared" si="13"/>
        <v>40.4</v>
      </c>
      <c r="L77" s="10"/>
      <c r="M77" s="21"/>
    </row>
    <row r="78" spans="1:13" ht="31.5" customHeight="1" x14ac:dyDescent="0.3">
      <c r="A78" s="94" t="s">
        <v>40</v>
      </c>
      <c r="B78" s="95"/>
      <c r="C78" s="41" t="s">
        <v>36</v>
      </c>
      <c r="D78" s="42">
        <f>D70+D73+D76</f>
        <v>701</v>
      </c>
      <c r="E78" s="42" t="s">
        <v>19</v>
      </c>
      <c r="F78" s="42">
        <f t="shared" ref="F78:H78" si="14">F70+F73+F76</f>
        <v>622.79999999999995</v>
      </c>
      <c r="G78" s="42">
        <f t="shared" si="14"/>
        <v>622.79999999999995</v>
      </c>
      <c r="H78" s="42">
        <f t="shared" si="14"/>
        <v>1371</v>
      </c>
      <c r="I78" s="42" t="s">
        <v>19</v>
      </c>
      <c r="J78" s="42">
        <f>J70+J73+J76</f>
        <v>1155.6000000000001</v>
      </c>
      <c r="K78" s="42">
        <f t="shared" ref="K78" si="15">K70+K73+K76</f>
        <v>1155.6000000000001</v>
      </c>
      <c r="L78" s="10"/>
      <c r="M78" s="21"/>
    </row>
    <row r="79" spans="1:13" x14ac:dyDescent="0.3">
      <c r="A79" s="96" t="s">
        <v>38</v>
      </c>
      <c r="B79" s="97"/>
      <c r="C79" s="10" t="s">
        <v>36</v>
      </c>
      <c r="D79" s="42">
        <f>D71+D74+D77</f>
        <v>701</v>
      </c>
      <c r="E79" s="42" t="s">
        <v>19</v>
      </c>
      <c r="F79" s="42">
        <f t="shared" ref="F79:H79" si="16">F71+F74+F77</f>
        <v>622.79999999999995</v>
      </c>
      <c r="G79" s="42">
        <f t="shared" si="16"/>
        <v>622.79999999999995</v>
      </c>
      <c r="H79" s="42">
        <f t="shared" si="16"/>
        <v>1371</v>
      </c>
      <c r="I79" s="42" t="s">
        <v>19</v>
      </c>
      <c r="J79" s="42">
        <f t="shared" ref="J79:K79" si="17">J71+J74+J77</f>
        <v>1155.6000000000001</v>
      </c>
      <c r="K79" s="42">
        <f t="shared" si="17"/>
        <v>1155.6000000000001</v>
      </c>
      <c r="L79" s="10"/>
      <c r="M79" s="21"/>
    </row>
    <row r="80" spans="1:13" x14ac:dyDescent="0.3">
      <c r="A80" s="98" t="s">
        <v>66</v>
      </c>
      <c r="B80" s="99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21"/>
    </row>
    <row r="81" spans="1:13" ht="132" x14ac:dyDescent="0.3">
      <c r="A81" s="10">
        <v>1</v>
      </c>
      <c r="B81" s="54" t="s">
        <v>48</v>
      </c>
      <c r="C81" s="9" t="s">
        <v>16</v>
      </c>
      <c r="D81" s="46">
        <v>100</v>
      </c>
      <c r="E81" s="52">
        <v>100</v>
      </c>
      <c r="F81" s="52" t="s">
        <v>19</v>
      </c>
      <c r="G81" s="52" t="s">
        <v>19</v>
      </c>
      <c r="H81" s="52">
        <v>200</v>
      </c>
      <c r="I81" s="52">
        <v>200</v>
      </c>
      <c r="J81" s="52" t="s">
        <v>19</v>
      </c>
      <c r="K81" s="52" t="s">
        <v>19</v>
      </c>
      <c r="L81" s="10"/>
      <c r="M81" s="21"/>
    </row>
    <row r="82" spans="1:13" ht="39.6" x14ac:dyDescent="0.3">
      <c r="A82" s="10">
        <v>2</v>
      </c>
      <c r="B82" s="48" t="s">
        <v>49</v>
      </c>
      <c r="C82" s="9" t="s">
        <v>33</v>
      </c>
      <c r="D82" s="45" t="s">
        <v>68</v>
      </c>
      <c r="E82" s="41">
        <v>3</v>
      </c>
      <c r="F82" s="41" t="s">
        <v>19</v>
      </c>
      <c r="G82" s="41" t="s">
        <v>19</v>
      </c>
      <c r="H82" s="41">
        <v>6</v>
      </c>
      <c r="I82" s="41">
        <v>6</v>
      </c>
      <c r="J82" s="41" t="s">
        <v>19</v>
      </c>
      <c r="K82" s="41" t="s">
        <v>19</v>
      </c>
      <c r="L82" s="10"/>
      <c r="M82" s="21"/>
    </row>
    <row r="83" spans="1:13" ht="66" x14ac:dyDescent="0.3">
      <c r="A83" s="10">
        <v>3</v>
      </c>
      <c r="B83" s="25" t="s">
        <v>50</v>
      </c>
      <c r="C83" s="10" t="s">
        <v>36</v>
      </c>
      <c r="D83" s="42">
        <v>100</v>
      </c>
      <c r="E83" s="42" t="s">
        <v>19</v>
      </c>
      <c r="F83" s="42">
        <v>77.400000000000006</v>
      </c>
      <c r="G83" s="42">
        <v>77.400000000000006</v>
      </c>
      <c r="H83" s="42">
        <v>200</v>
      </c>
      <c r="I83" s="42" t="s">
        <v>19</v>
      </c>
      <c r="J83" s="42">
        <v>160.4</v>
      </c>
      <c r="K83" s="42">
        <v>160.4</v>
      </c>
      <c r="L83" s="10"/>
      <c r="M83" s="21"/>
    </row>
    <row r="84" spans="1:13" x14ac:dyDescent="0.3">
      <c r="A84" s="10"/>
      <c r="B84" s="25" t="s">
        <v>37</v>
      </c>
      <c r="C84" s="10" t="s">
        <v>36</v>
      </c>
      <c r="D84" s="42">
        <f>D83</f>
        <v>100</v>
      </c>
      <c r="E84" s="42" t="s">
        <v>19</v>
      </c>
      <c r="F84" s="42">
        <f t="shared" ref="F84:G85" si="18">F83</f>
        <v>77.400000000000006</v>
      </c>
      <c r="G84" s="42">
        <v>77.400000000000006</v>
      </c>
      <c r="H84" s="42">
        <v>100</v>
      </c>
      <c r="I84" s="42" t="s">
        <v>19</v>
      </c>
      <c r="J84" s="42">
        <v>160.4</v>
      </c>
      <c r="K84" s="42">
        <v>160.4</v>
      </c>
      <c r="L84" s="10"/>
      <c r="M84" s="21"/>
    </row>
    <row r="85" spans="1:13" x14ac:dyDescent="0.3">
      <c r="A85" s="10"/>
      <c r="B85" s="10" t="s">
        <v>38</v>
      </c>
      <c r="C85" s="10" t="s">
        <v>36</v>
      </c>
      <c r="D85" s="42">
        <f>D84</f>
        <v>100</v>
      </c>
      <c r="E85" s="42" t="s">
        <v>19</v>
      </c>
      <c r="F85" s="42">
        <f t="shared" si="18"/>
        <v>77.400000000000006</v>
      </c>
      <c r="G85" s="42">
        <f t="shared" si="18"/>
        <v>77.400000000000006</v>
      </c>
      <c r="H85" s="42">
        <f t="shared" ref="H85" si="19">H84</f>
        <v>100</v>
      </c>
      <c r="I85" s="42" t="s">
        <v>19</v>
      </c>
      <c r="J85" s="42">
        <f t="shared" ref="J85:K85" si="20">J84</f>
        <v>160.4</v>
      </c>
      <c r="K85" s="42">
        <f t="shared" si="20"/>
        <v>160.4</v>
      </c>
      <c r="L85" s="10"/>
      <c r="M85" s="21"/>
    </row>
    <row r="86" spans="1:13" ht="27.75" customHeight="1" x14ac:dyDescent="0.3">
      <c r="A86" s="100" t="s">
        <v>73</v>
      </c>
      <c r="B86" s="89"/>
      <c r="C86" s="10" t="s">
        <v>36</v>
      </c>
      <c r="D86" s="42">
        <f>D84</f>
        <v>100</v>
      </c>
      <c r="E86" s="42" t="s">
        <v>19</v>
      </c>
      <c r="F86" s="42">
        <f t="shared" ref="F86:H86" si="21">F84</f>
        <v>77.400000000000006</v>
      </c>
      <c r="G86" s="42">
        <f t="shared" si="21"/>
        <v>77.400000000000006</v>
      </c>
      <c r="H86" s="42">
        <f t="shared" si="21"/>
        <v>100</v>
      </c>
      <c r="I86" s="42" t="s">
        <v>19</v>
      </c>
      <c r="J86" s="42">
        <f t="shared" ref="J86:K86" si="22">J84</f>
        <v>160.4</v>
      </c>
      <c r="K86" s="42">
        <f t="shared" si="22"/>
        <v>160.4</v>
      </c>
      <c r="L86" s="33"/>
      <c r="M86" s="21"/>
    </row>
    <row r="87" spans="1:13" ht="15" thickBot="1" x14ac:dyDescent="0.35">
      <c r="A87" s="101" t="s">
        <v>38</v>
      </c>
      <c r="B87" s="102"/>
      <c r="C87" s="23" t="s">
        <v>36</v>
      </c>
      <c r="D87" s="53">
        <f>D85</f>
        <v>100</v>
      </c>
      <c r="E87" s="53" t="s">
        <v>19</v>
      </c>
      <c r="F87" s="53">
        <f t="shared" ref="F87:H87" si="23">F85</f>
        <v>77.400000000000006</v>
      </c>
      <c r="G87" s="53">
        <f t="shared" si="23"/>
        <v>77.400000000000006</v>
      </c>
      <c r="H87" s="53">
        <f t="shared" si="23"/>
        <v>100</v>
      </c>
      <c r="I87" s="53" t="s">
        <v>19</v>
      </c>
      <c r="J87" s="53">
        <f t="shared" ref="J87:K87" si="24">J85</f>
        <v>160.4</v>
      </c>
      <c r="K87" s="53">
        <f t="shared" si="24"/>
        <v>160.4</v>
      </c>
      <c r="L87" s="23"/>
      <c r="M87" s="21"/>
    </row>
    <row r="88" spans="1:13" ht="29.25" customHeight="1" x14ac:dyDescent="0.3">
      <c r="A88" s="81" t="s">
        <v>51</v>
      </c>
      <c r="B88" s="82"/>
      <c r="C88" s="6" t="s">
        <v>36</v>
      </c>
      <c r="D88" s="43">
        <f>D48+D64+D78+D86</f>
        <v>2394</v>
      </c>
      <c r="E88" s="43" t="s">
        <v>19</v>
      </c>
      <c r="F88" s="43">
        <f t="shared" ref="F88:H89" si="25">F48+F64+F78+F86</f>
        <v>2212.7000000000003</v>
      </c>
      <c r="G88" s="43">
        <f t="shared" si="25"/>
        <v>2212.7000000000003</v>
      </c>
      <c r="H88" s="63">
        <f>H48+H64+H78+H86+H86</f>
        <v>4682.8999999999996</v>
      </c>
      <c r="I88" s="43" t="s">
        <v>19</v>
      </c>
      <c r="J88" s="43">
        <f>J48+J64+J78+J86</f>
        <v>4274.2</v>
      </c>
      <c r="K88" s="43">
        <f>K48+K64+K78+K86</f>
        <v>4274.2</v>
      </c>
      <c r="L88" s="26"/>
      <c r="M88" s="21"/>
    </row>
    <row r="89" spans="1:13" ht="21.6" customHeight="1" thickBot="1" x14ac:dyDescent="0.35">
      <c r="A89" s="27"/>
      <c r="B89" s="28" t="s">
        <v>38</v>
      </c>
      <c r="C89" s="13" t="s">
        <v>36</v>
      </c>
      <c r="D89" s="44">
        <f>D49+D65+D79+D87</f>
        <v>2394</v>
      </c>
      <c r="E89" s="44" t="s">
        <v>19</v>
      </c>
      <c r="F89" s="44">
        <f t="shared" si="25"/>
        <v>2212.7000000000003</v>
      </c>
      <c r="G89" s="44">
        <f t="shared" si="25"/>
        <v>2212.7000000000003</v>
      </c>
      <c r="H89" s="44">
        <f t="shared" si="25"/>
        <v>4582.8999999999996</v>
      </c>
      <c r="I89" s="44" t="s">
        <v>19</v>
      </c>
      <c r="J89" s="44">
        <f>J49+J65+J79+J87</f>
        <v>4274.2</v>
      </c>
      <c r="K89" s="44">
        <f>K49+K65+K79+K87</f>
        <v>4274.2</v>
      </c>
      <c r="L89" s="29"/>
      <c r="M89" s="21"/>
    </row>
    <row r="90" spans="1:13" x14ac:dyDescent="0.3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1"/>
    </row>
    <row r="91" spans="1:13" x14ac:dyDescent="0.3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1"/>
    </row>
    <row r="92" spans="1:13" x14ac:dyDescent="0.3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1"/>
    </row>
    <row r="93" spans="1:13" x14ac:dyDescent="0.3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1"/>
    </row>
    <row r="94" spans="1:13" x14ac:dyDescent="0.3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1"/>
    </row>
    <row r="95" spans="1:13" x14ac:dyDescent="0.3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1"/>
    </row>
    <row r="96" spans="1:13" x14ac:dyDescent="0.3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1"/>
    </row>
    <row r="97" spans="1:13" x14ac:dyDescent="0.3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1"/>
    </row>
  </sheetData>
  <mergeCells count="33">
    <mergeCell ref="A36:L36"/>
    <mergeCell ref="A48:B48"/>
    <mergeCell ref="A20:L20"/>
    <mergeCell ref="A21:L21"/>
    <mergeCell ref="H14:H18"/>
    <mergeCell ref="E14:E18"/>
    <mergeCell ref="D14:D18"/>
    <mergeCell ref="A28:L28"/>
    <mergeCell ref="A32:L32"/>
    <mergeCell ref="L7:L18"/>
    <mergeCell ref="A7:A18"/>
    <mergeCell ref="B7:B18"/>
    <mergeCell ref="F14:F18"/>
    <mergeCell ref="G14:G18"/>
    <mergeCell ref="I14:I18"/>
    <mergeCell ref="J14:J18"/>
    <mergeCell ref="J2:L2"/>
    <mergeCell ref="C3:J6"/>
    <mergeCell ref="K14:K18"/>
    <mergeCell ref="D7:G13"/>
    <mergeCell ref="H7:K13"/>
    <mergeCell ref="C7:C18"/>
    <mergeCell ref="A88:B88"/>
    <mergeCell ref="A49:B49"/>
    <mergeCell ref="A50:L50"/>
    <mergeCell ref="A64:B64"/>
    <mergeCell ref="A65:B65"/>
    <mergeCell ref="A66:L66"/>
    <mergeCell ref="A78:B78"/>
    <mergeCell ref="A79:B79"/>
    <mergeCell ref="A80:L80"/>
    <mergeCell ref="A86:B86"/>
    <mergeCell ref="A87:B87"/>
  </mergeCells>
  <pageMargins left="0.70866141732283472" right="0.70866141732283472" top="0.15748031496062992" bottom="0.15748031496062992" header="0" footer="0"/>
  <pageSetup paperSize="9" scale="76" orientation="landscape" r:id="rId1"/>
  <rowBreaks count="2" manualBreakCount="2">
    <brk id="27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ГКУ НСО "РИЦ"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 Лариса Васильевна</dc:creator>
  <cp:lastModifiedBy>Пользователь Windows</cp:lastModifiedBy>
  <cp:lastPrinted>2022-03-03T09:30:15Z</cp:lastPrinted>
  <dcterms:created xsi:type="dcterms:W3CDTF">2016-01-19T05:14:09Z</dcterms:created>
  <dcterms:modified xsi:type="dcterms:W3CDTF">2022-03-03T09:30:27Z</dcterms:modified>
</cp:coreProperties>
</file>