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405" windowWidth="14805" windowHeight="7710"/>
  </bookViews>
  <sheets>
    <sheet name="о ходе реализации" sheetId="1" r:id="rId1"/>
    <sheet name="Расчет уровня дост зн цел инд" sheetId="2" r:id="rId2"/>
    <sheet name="Оценка эффективности" sheetId="3" r:id="rId3"/>
  </sheets>
  <calcPr calcId="145621"/>
</workbook>
</file>

<file path=xl/calcChain.xml><?xml version="1.0" encoding="utf-8"?>
<calcChain xmlns="http://schemas.openxmlformats.org/spreadsheetml/2006/main">
  <c r="F6" i="2" l="1"/>
  <c r="F5" i="2"/>
  <c r="F7" i="2" l="1"/>
  <c r="B11" i="3" l="1"/>
  <c r="B10" i="3"/>
  <c r="K13" i="1" l="1"/>
  <c r="K12" i="1"/>
  <c r="K11" i="1"/>
  <c r="K10" i="1"/>
  <c r="K9" i="1"/>
  <c r="J13" i="1"/>
  <c r="J12" i="1"/>
  <c r="J11" i="1"/>
  <c r="J10" i="1"/>
  <c r="J9" i="1"/>
  <c r="I13" i="1"/>
  <c r="I12" i="1"/>
  <c r="I11" i="1"/>
  <c r="I10" i="1"/>
  <c r="I9" i="1"/>
  <c r="H13" i="1"/>
  <c r="H12" i="1"/>
  <c r="H11" i="1"/>
  <c r="H10" i="1"/>
  <c r="H9" i="1"/>
  <c r="G13" i="1"/>
  <c r="G12" i="1"/>
  <c r="G11" i="1"/>
  <c r="G10" i="1"/>
  <c r="G9" i="1"/>
  <c r="F13" i="1"/>
  <c r="F12" i="1"/>
  <c r="F11" i="1"/>
  <c r="F10" i="1"/>
  <c r="F9" i="1"/>
  <c r="E19" i="1"/>
  <c r="E18" i="1"/>
  <c r="E17" i="1"/>
  <c r="E16" i="1"/>
  <c r="E15" i="1"/>
  <c r="D19" i="1"/>
  <c r="E13" i="1"/>
  <c r="E12" i="1"/>
  <c r="E11" i="1"/>
  <c r="E10" i="1"/>
  <c r="E9" i="1"/>
  <c r="F4" i="2" l="1"/>
  <c r="B12" i="3" l="1"/>
  <c r="B9" i="3" l="1"/>
  <c r="B13" i="3" s="1"/>
  <c r="A4" i="3" s="1"/>
</calcChain>
</file>

<file path=xl/sharedStrings.xml><?xml version="1.0" encoding="utf-8"?>
<sst xmlns="http://schemas.openxmlformats.org/spreadsheetml/2006/main" count="88" uniqueCount="54">
  <si>
    <t>№ п/п</t>
  </si>
  <si>
    <t>Целевые индикаторы, мероприятия, источники финансирования</t>
  </si>
  <si>
    <t>Единица измерения</t>
  </si>
  <si>
    <t>За отчетный год</t>
  </si>
  <si>
    <t>план</t>
  </si>
  <si>
    <t>факт</t>
  </si>
  <si>
    <t>профинансировано фактически</t>
  </si>
  <si>
    <t>кассовые расходы</t>
  </si>
  <si>
    <t>С начала реализации Программы</t>
  </si>
  <si>
    <t>Причины отклонений фактического значения (кассовых расходов) от планового за отчетный период</t>
  </si>
  <si>
    <t>1.1.1</t>
  </si>
  <si>
    <t>х</t>
  </si>
  <si>
    <t>-</t>
  </si>
  <si>
    <t>федеральный бюджет</t>
  </si>
  <si>
    <t>областной бюджет Новосибирской области</t>
  </si>
  <si>
    <t>внебюджетные источники</t>
  </si>
  <si>
    <t>тыс.руб.</t>
  </si>
  <si>
    <t>местный бюджет</t>
  </si>
  <si>
    <t>Наименование целевого индикатора</t>
  </si>
  <si>
    <t>Плановое значения целевого индикатора за отчетный период (П)</t>
  </si>
  <si>
    <t>Фактическое значения целевого индикатора за отчетный период (Ф)</t>
  </si>
  <si>
    <t>Оценка эффективности реализации целевого индикатора (О)</t>
  </si>
  <si>
    <t>Причины отклонений фактического значения целевого индикатора (Ф) от планового значения за отчетный период (П)</t>
  </si>
  <si>
    <t>%</t>
  </si>
  <si>
    <t>Суммарное значение эффективности целевых индикаторов Программы (О1+О2+О3):</t>
  </si>
  <si>
    <t>Уровень достигнутых значений целевых индикаторов по Программе в целом (Уо):</t>
  </si>
  <si>
    <t>Значение оценки эффективности реализации Программы за отчетный год (Эп)</t>
  </si>
  <si>
    <t>Качественная характеристика Программы</t>
  </si>
  <si>
    <t>Значение оценки эффективности реализации Программы за год, предшествующий отчетному (Эп пр)</t>
  </si>
  <si>
    <t>Характеристика динамики эффективности реализации Программы</t>
  </si>
  <si>
    <t>Примечание</t>
  </si>
  <si>
    <t>Приложение 1</t>
  </si>
  <si>
    <t>Приложение 2</t>
  </si>
  <si>
    <t>Приложение 3</t>
  </si>
  <si>
    <t>Иб=</t>
  </si>
  <si>
    <t>БФ=</t>
  </si>
  <si>
    <t>БП=</t>
  </si>
  <si>
    <t>Уо=</t>
  </si>
  <si>
    <t>Эп=</t>
  </si>
  <si>
    <t>Расчет уровня достигнутых значений целевых индикаторов по Программе в целом за 2020 год</t>
  </si>
  <si>
    <t>ОТЧЕТ о ходе реализации муниципальной программы на 01.01.2021 года</t>
  </si>
  <si>
    <t>Эффективная</t>
  </si>
  <si>
    <t>Эффективность возросла</t>
  </si>
  <si>
    <t xml:space="preserve"> 1. Цель: поддержка в решении жилищной проблемы молодых семей, признанных в установленном порядке нуждающимися в улучшении жилищных условий</t>
  </si>
  <si>
    <t>1.1. Задача: предоставление молодым семьям - участникам программы социальных выплат на приобретение или строительство стандартного жилья</t>
  </si>
  <si>
    <t>Предоставление молодым семьям социальных выплат на приобретение или строительство стандартного жилья</t>
  </si>
  <si>
    <t>Итого сумма затратпо Программе в том числе:</t>
  </si>
  <si>
    <t>Стоимость единицы</t>
  </si>
  <si>
    <t xml:space="preserve">Сумма затрат,
в том числе:       
</t>
  </si>
  <si>
    <t>федерльный бюджет</t>
  </si>
  <si>
    <t>областной бюджет</t>
  </si>
  <si>
    <t xml:space="preserve">Доля молодых семей, получивших свидетельство о праве на получение социальной выплаты на приобретение (строительство) жилого помещения, в общем количестве молодых семей, нуждающихся в улучшении жилищных условий        </t>
  </si>
  <si>
    <t>семья</t>
  </si>
  <si>
    <t>Информация об оценке эффективности реализации Программы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</si>
</sst>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Times New Roman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6"/>
  <sheetViews>
    <sheetView tabSelected="1" topLeftCell="A4" zoomScaleNormal="100" workbookViewId="0">
      <selection activeCell="L15" sqref="L15:L19"/>
    </sheetView>
  </sheetViews>
  <sheetFormatPr defaultRowHeight="15" x14ac:dyDescent="0.25"/>
  <cols>
    <col min="1" max="1" width="6.85546875" style="5" customWidth="1"/>
    <col min="2" max="2" width="17.42578125" customWidth="1"/>
    <col min="3" max="3" width="13.7109375" customWidth="1"/>
    <col min="4" max="5" width="10.42578125" bestFit="1" customWidth="1"/>
    <col min="6" max="6" width="9.42578125" customWidth="1"/>
    <col min="12" max="12" width="23.85546875" customWidth="1"/>
  </cols>
  <sheetData>
    <row r="1" spans="1:46" x14ac:dyDescent="0.25">
      <c r="L1" s="11" t="s">
        <v>31</v>
      </c>
    </row>
    <row r="2" spans="1:46" ht="48" customHeight="1" x14ac:dyDescent="0.25">
      <c r="A2" s="26" t="s">
        <v>40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46" ht="47.25" customHeight="1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/>
      <c r="F3" s="20"/>
      <c r="G3" s="20"/>
      <c r="H3" s="20" t="s">
        <v>8</v>
      </c>
      <c r="I3" s="20"/>
      <c r="J3" s="20"/>
      <c r="K3" s="20"/>
      <c r="L3" s="20" t="s">
        <v>9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61.5" customHeight="1" x14ac:dyDescent="0.25">
      <c r="A4" s="20"/>
      <c r="B4" s="20"/>
      <c r="C4" s="20"/>
      <c r="D4" s="3" t="s">
        <v>4</v>
      </c>
      <c r="E4" s="3" t="s">
        <v>5</v>
      </c>
      <c r="F4" s="3" t="s">
        <v>6</v>
      </c>
      <c r="G4" s="3" t="s">
        <v>7</v>
      </c>
      <c r="H4" s="3" t="s">
        <v>4</v>
      </c>
      <c r="I4" s="3" t="s">
        <v>5</v>
      </c>
      <c r="J4" s="3" t="s">
        <v>6</v>
      </c>
      <c r="K4" s="3" t="s">
        <v>7</v>
      </c>
      <c r="L4" s="2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x14ac:dyDescent="0.25">
      <c r="A6" s="20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x14ac:dyDescent="0.25">
      <c r="A7" s="20" t="s">
        <v>44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20" x14ac:dyDescent="0.25">
      <c r="A8" s="21" t="s">
        <v>10</v>
      </c>
      <c r="B8" s="4" t="s">
        <v>45</v>
      </c>
      <c r="C8" s="14" t="s">
        <v>52</v>
      </c>
      <c r="D8" s="14">
        <v>2</v>
      </c>
      <c r="E8" s="14">
        <v>2</v>
      </c>
      <c r="F8" s="14" t="s">
        <v>11</v>
      </c>
      <c r="G8" s="14" t="s">
        <v>11</v>
      </c>
      <c r="H8" s="14">
        <v>2</v>
      </c>
      <c r="I8" s="14">
        <v>2</v>
      </c>
      <c r="J8" s="14" t="s">
        <v>11</v>
      </c>
      <c r="K8" s="14" t="s">
        <v>11</v>
      </c>
      <c r="L8" s="22" t="s">
        <v>12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45" customHeight="1" x14ac:dyDescent="0.25">
      <c r="A9" s="21"/>
      <c r="B9" s="4" t="s">
        <v>47</v>
      </c>
      <c r="C9" s="14" t="s">
        <v>16</v>
      </c>
      <c r="D9" s="14">
        <v>882000</v>
      </c>
      <c r="E9" s="14">
        <f t="shared" ref="E9:K13" si="0">D9</f>
        <v>882000</v>
      </c>
      <c r="F9" s="14">
        <f t="shared" si="0"/>
        <v>882000</v>
      </c>
      <c r="G9" s="14">
        <f t="shared" si="0"/>
        <v>882000</v>
      </c>
      <c r="H9" s="14">
        <f t="shared" si="0"/>
        <v>882000</v>
      </c>
      <c r="I9" s="14">
        <f t="shared" si="0"/>
        <v>882000</v>
      </c>
      <c r="J9" s="14">
        <f t="shared" si="0"/>
        <v>882000</v>
      </c>
      <c r="K9" s="14">
        <f t="shared" si="0"/>
        <v>882000</v>
      </c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45" x14ac:dyDescent="0.25">
      <c r="A10" s="21"/>
      <c r="B10" s="4" t="s">
        <v>48</v>
      </c>
      <c r="C10" s="14" t="s">
        <v>16</v>
      </c>
      <c r="D10" s="14">
        <v>1764000</v>
      </c>
      <c r="E10" s="14">
        <f t="shared" si="0"/>
        <v>1764000</v>
      </c>
      <c r="F10" s="14">
        <f t="shared" si="0"/>
        <v>1764000</v>
      </c>
      <c r="G10" s="14">
        <f t="shared" si="0"/>
        <v>1764000</v>
      </c>
      <c r="H10" s="14">
        <f t="shared" si="0"/>
        <v>1764000</v>
      </c>
      <c r="I10" s="14">
        <f t="shared" si="0"/>
        <v>1764000</v>
      </c>
      <c r="J10" s="14">
        <f t="shared" si="0"/>
        <v>1764000</v>
      </c>
      <c r="K10" s="14">
        <f t="shared" si="0"/>
        <v>1764000</v>
      </c>
      <c r="L10" s="2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30" x14ac:dyDescent="0.25">
      <c r="A11" s="21"/>
      <c r="B11" s="4" t="s">
        <v>49</v>
      </c>
      <c r="C11" s="14" t="s">
        <v>16</v>
      </c>
      <c r="D11" s="14">
        <v>489349.52</v>
      </c>
      <c r="E11" s="14">
        <f t="shared" si="0"/>
        <v>489349.52</v>
      </c>
      <c r="F11" s="14">
        <f t="shared" si="0"/>
        <v>489349.52</v>
      </c>
      <c r="G11" s="14">
        <f t="shared" si="0"/>
        <v>489349.52</v>
      </c>
      <c r="H11" s="14">
        <f t="shared" si="0"/>
        <v>489349.52</v>
      </c>
      <c r="I11" s="14">
        <f t="shared" si="0"/>
        <v>489349.52</v>
      </c>
      <c r="J11" s="14">
        <f t="shared" si="0"/>
        <v>489349.52</v>
      </c>
      <c r="K11" s="14">
        <f t="shared" si="0"/>
        <v>489349.52</v>
      </c>
      <c r="L11" s="2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30" x14ac:dyDescent="0.25">
      <c r="A12" s="21"/>
      <c r="B12" s="4" t="s">
        <v>50</v>
      </c>
      <c r="C12" s="14"/>
      <c r="D12" s="14">
        <v>1210850.48</v>
      </c>
      <c r="E12" s="14">
        <f t="shared" si="0"/>
        <v>1210850.48</v>
      </c>
      <c r="F12" s="14">
        <f t="shared" si="0"/>
        <v>1210850.48</v>
      </c>
      <c r="G12" s="14">
        <f t="shared" si="0"/>
        <v>1210850.48</v>
      </c>
      <c r="H12" s="14">
        <f t="shared" si="0"/>
        <v>1210850.48</v>
      </c>
      <c r="I12" s="14">
        <f t="shared" si="0"/>
        <v>1210850.48</v>
      </c>
      <c r="J12" s="14">
        <f t="shared" si="0"/>
        <v>1210850.48</v>
      </c>
      <c r="K12" s="14">
        <f t="shared" si="0"/>
        <v>1210850.48</v>
      </c>
      <c r="L12" s="2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x14ac:dyDescent="0.25">
      <c r="A13" s="21"/>
      <c r="B13" s="4" t="s">
        <v>17</v>
      </c>
      <c r="C13" s="14" t="s">
        <v>16</v>
      </c>
      <c r="D13" s="14">
        <v>63800</v>
      </c>
      <c r="E13" s="14">
        <f t="shared" si="0"/>
        <v>63800</v>
      </c>
      <c r="F13" s="14">
        <f t="shared" si="0"/>
        <v>63800</v>
      </c>
      <c r="G13" s="14">
        <f t="shared" si="0"/>
        <v>63800</v>
      </c>
      <c r="H13" s="14">
        <f t="shared" si="0"/>
        <v>63800</v>
      </c>
      <c r="I13" s="14">
        <f t="shared" si="0"/>
        <v>63800</v>
      </c>
      <c r="J13" s="14">
        <f t="shared" si="0"/>
        <v>63800</v>
      </c>
      <c r="K13" s="14">
        <f t="shared" si="0"/>
        <v>63800</v>
      </c>
      <c r="L13" s="2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30" x14ac:dyDescent="0.25">
      <c r="A14" s="21"/>
      <c r="B14" s="4" t="s">
        <v>15</v>
      </c>
      <c r="C14" s="14" t="s">
        <v>16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2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46.5" customHeight="1" x14ac:dyDescent="0.25">
      <c r="A15" s="25" t="s">
        <v>46</v>
      </c>
      <c r="B15" s="25"/>
      <c r="C15" s="3" t="s">
        <v>16</v>
      </c>
      <c r="D15" s="15">
        <v>1764000</v>
      </c>
      <c r="E15" s="14">
        <f>D15</f>
        <v>1764000</v>
      </c>
      <c r="F15" s="14">
        <v>1764000</v>
      </c>
      <c r="G15" s="14">
        <v>1764000</v>
      </c>
      <c r="H15" s="14">
        <v>1764000</v>
      </c>
      <c r="I15" s="14">
        <v>1764000</v>
      </c>
      <c r="J15" s="14">
        <v>1764000</v>
      </c>
      <c r="K15" s="14">
        <v>1764000</v>
      </c>
      <c r="L15" s="22" t="s">
        <v>12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16.5" customHeight="1" x14ac:dyDescent="0.25">
      <c r="A16" s="25" t="s">
        <v>13</v>
      </c>
      <c r="B16" s="25"/>
      <c r="C16" s="3" t="s">
        <v>16</v>
      </c>
      <c r="D16" s="6">
        <v>489349.52</v>
      </c>
      <c r="E16" s="14">
        <f>D16</f>
        <v>489349.52</v>
      </c>
      <c r="F16" s="14">
        <v>489349.52</v>
      </c>
      <c r="G16" s="14">
        <v>489349.52</v>
      </c>
      <c r="H16" s="14">
        <v>489349.52</v>
      </c>
      <c r="I16" s="14">
        <v>489349.52</v>
      </c>
      <c r="J16" s="14">
        <v>489349.52</v>
      </c>
      <c r="K16" s="14">
        <v>489349.52</v>
      </c>
      <c r="L16" s="2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32.25" customHeight="1" x14ac:dyDescent="0.25">
      <c r="A17" s="25" t="s">
        <v>14</v>
      </c>
      <c r="B17" s="25"/>
      <c r="C17" s="3" t="s">
        <v>16</v>
      </c>
      <c r="D17" s="15">
        <v>1210850.48</v>
      </c>
      <c r="E17" s="14">
        <f>D17</f>
        <v>1210850.48</v>
      </c>
      <c r="F17" s="14">
        <v>1210850.48</v>
      </c>
      <c r="G17" s="14">
        <v>1210850.48</v>
      </c>
      <c r="H17" s="14">
        <v>1210850.48</v>
      </c>
      <c r="I17" s="14">
        <v>1210850.48</v>
      </c>
      <c r="J17" s="14">
        <v>1210850.48</v>
      </c>
      <c r="K17" s="14">
        <v>1210850.48</v>
      </c>
      <c r="L17" s="2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x14ac:dyDescent="0.25">
      <c r="A18" s="25" t="s">
        <v>17</v>
      </c>
      <c r="B18" s="25"/>
      <c r="C18" s="3" t="s">
        <v>16</v>
      </c>
      <c r="D18" s="15">
        <v>63800</v>
      </c>
      <c r="E18" s="14">
        <f>D18</f>
        <v>63800</v>
      </c>
      <c r="F18" s="14">
        <v>63800</v>
      </c>
      <c r="G18" s="14">
        <v>63800</v>
      </c>
      <c r="H18" s="14">
        <v>63800</v>
      </c>
      <c r="I18" s="14">
        <v>63800</v>
      </c>
      <c r="J18" s="14">
        <v>63800</v>
      </c>
      <c r="K18" s="14">
        <v>63800</v>
      </c>
      <c r="L18" s="2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ht="18" customHeight="1" x14ac:dyDescent="0.25">
      <c r="A19" s="25" t="s">
        <v>15</v>
      </c>
      <c r="B19" s="25"/>
      <c r="C19" s="3" t="s">
        <v>16</v>
      </c>
      <c r="D19" s="6">
        <f>0</f>
        <v>0</v>
      </c>
      <c r="E19" s="14">
        <f>D19</f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2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x14ac:dyDescent="0.25">
      <c r="A20" s="2"/>
      <c r="B20" s="1"/>
      <c r="C20" s="1"/>
      <c r="D20" s="1"/>
      <c r="E20" s="1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x14ac:dyDescent="0.2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x14ac:dyDescent="0.25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x14ac:dyDescent="0.25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</sheetData>
  <mergeCells count="17">
    <mergeCell ref="L15:L19"/>
    <mergeCell ref="A2:L2"/>
    <mergeCell ref="A15:B15"/>
    <mergeCell ref="A16:B16"/>
    <mergeCell ref="A17:B17"/>
    <mergeCell ref="A18:B18"/>
    <mergeCell ref="A19:B19"/>
    <mergeCell ref="L3:L4"/>
    <mergeCell ref="A6:L6"/>
    <mergeCell ref="A7:L7"/>
    <mergeCell ref="A8:A14"/>
    <mergeCell ref="L8:L14"/>
    <mergeCell ref="D3:G3"/>
    <mergeCell ref="H3:K3"/>
    <mergeCell ref="A3:A4"/>
    <mergeCell ref="B3:B4"/>
    <mergeCell ref="C3:C4"/>
  </mergeCells>
  <pageMargins left="0.70866141732283461" right="0.70866141732283461" top="0.74803149606299213" bottom="0.74803149606299213" header="0.31496062992125984" footer="0.31496062992125984"/>
  <pageSetup paperSize="9" scale="6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6"/>
  <sheetViews>
    <sheetView topLeftCell="A3" workbookViewId="0">
      <selection activeCell="G6" sqref="G6"/>
    </sheetView>
  </sheetViews>
  <sheetFormatPr defaultRowHeight="15" x14ac:dyDescent="0.25"/>
  <cols>
    <col min="1" max="1" width="6.5703125" customWidth="1"/>
    <col min="2" max="2" width="31.7109375" customWidth="1"/>
    <col min="3" max="3" width="10.5703125" customWidth="1"/>
    <col min="4" max="4" width="17.7109375" customWidth="1"/>
    <col min="5" max="5" width="17.85546875" customWidth="1"/>
    <col min="6" max="6" width="19.28515625" customWidth="1"/>
    <col min="7" max="7" width="24.42578125" customWidth="1"/>
  </cols>
  <sheetData>
    <row r="1" spans="1:28" x14ac:dyDescent="0.25">
      <c r="G1" s="11" t="s">
        <v>32</v>
      </c>
    </row>
    <row r="2" spans="1:28" ht="41.25" customHeight="1" x14ac:dyDescent="0.25">
      <c r="A2" s="26" t="s">
        <v>39</v>
      </c>
      <c r="B2" s="26"/>
      <c r="C2" s="26"/>
      <c r="D2" s="26"/>
      <c r="E2" s="26"/>
      <c r="F2" s="26"/>
      <c r="G2" s="26"/>
    </row>
    <row r="3" spans="1:28" ht="75" x14ac:dyDescent="0.25">
      <c r="A3" s="8" t="s">
        <v>0</v>
      </c>
      <c r="B3" s="8" t="s">
        <v>18</v>
      </c>
      <c r="C3" s="8" t="s">
        <v>2</v>
      </c>
      <c r="D3" s="8" t="s">
        <v>19</v>
      </c>
      <c r="E3" s="8" t="s">
        <v>20</v>
      </c>
      <c r="F3" s="8" t="s">
        <v>21</v>
      </c>
      <c r="G3" s="8" t="s">
        <v>22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20" x14ac:dyDescent="0.25">
      <c r="A4" s="8">
        <v>1</v>
      </c>
      <c r="B4" s="7" t="s">
        <v>51</v>
      </c>
      <c r="C4" s="8" t="s">
        <v>23</v>
      </c>
      <c r="D4" s="8">
        <v>4.4000000000000004</v>
      </c>
      <c r="E4" s="8">
        <v>4.4000000000000004</v>
      </c>
      <c r="F4" s="9">
        <f>E4/D4</f>
        <v>1</v>
      </c>
      <c r="G4" s="8" t="s">
        <v>12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60" x14ac:dyDescent="0.25">
      <c r="A5" s="17">
        <v>2</v>
      </c>
      <c r="B5" s="16" t="s">
        <v>45</v>
      </c>
      <c r="C5" s="17" t="s">
        <v>52</v>
      </c>
      <c r="D5" s="17">
        <v>2</v>
      </c>
      <c r="E5" s="17">
        <v>2</v>
      </c>
      <c r="F5" s="18">
        <f>D5/E5</f>
        <v>1</v>
      </c>
      <c r="G5" s="17" t="s">
        <v>12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49.5" customHeight="1" x14ac:dyDescent="0.25">
      <c r="A6" s="25" t="s">
        <v>24</v>
      </c>
      <c r="B6" s="25"/>
      <c r="C6" s="8" t="s">
        <v>12</v>
      </c>
      <c r="D6" s="8" t="s">
        <v>12</v>
      </c>
      <c r="E6" s="8" t="s">
        <v>12</v>
      </c>
      <c r="F6" s="9">
        <f>SUM(F4:F5)</f>
        <v>2</v>
      </c>
      <c r="G6" s="8" t="s">
        <v>12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32.25" customHeight="1" x14ac:dyDescent="0.25">
      <c r="A7" s="25" t="s">
        <v>25</v>
      </c>
      <c r="B7" s="25"/>
      <c r="C7" s="8" t="s">
        <v>12</v>
      </c>
      <c r="D7" s="8" t="s">
        <v>12</v>
      </c>
      <c r="E7" s="8" t="s">
        <v>12</v>
      </c>
      <c r="F7" s="9">
        <f>F6/2</f>
        <v>1</v>
      </c>
      <c r="G7" s="8" t="s">
        <v>12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</sheetData>
  <mergeCells count="3">
    <mergeCell ref="A6:B6"/>
    <mergeCell ref="A7:B7"/>
    <mergeCell ref="A2:G2"/>
  </mergeCells>
  <pageMargins left="0.7" right="0.7" top="0.75" bottom="0.75" header="0.3" footer="0.3"/>
  <pageSetup paperSize="9" scale="6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0"/>
  <sheetViews>
    <sheetView workbookViewId="0">
      <selection activeCell="C32" sqref="C32"/>
    </sheetView>
  </sheetViews>
  <sheetFormatPr defaultRowHeight="15" x14ac:dyDescent="0.25"/>
  <cols>
    <col min="1" max="1" width="20.42578125" customWidth="1"/>
    <col min="2" max="2" width="23.5703125" customWidth="1"/>
    <col min="3" max="3" width="25.85546875" customWidth="1"/>
    <col min="4" max="4" width="24.85546875" customWidth="1"/>
    <col min="5" max="5" width="16.42578125" customWidth="1"/>
  </cols>
  <sheetData>
    <row r="1" spans="1:24" x14ac:dyDescent="0.25">
      <c r="E1" s="11" t="s">
        <v>33</v>
      </c>
    </row>
    <row r="2" spans="1:24" ht="47.25" customHeight="1" x14ac:dyDescent="0.25">
      <c r="A2" s="26" t="s">
        <v>53</v>
      </c>
      <c r="B2" s="26"/>
      <c r="C2" s="26"/>
      <c r="D2" s="26"/>
      <c r="E2" s="26"/>
    </row>
    <row r="3" spans="1:24" ht="75" x14ac:dyDescent="0.25">
      <c r="A3" s="8" t="s">
        <v>26</v>
      </c>
      <c r="B3" s="8" t="s">
        <v>27</v>
      </c>
      <c r="C3" s="8" t="s">
        <v>28</v>
      </c>
      <c r="D3" s="8" t="s">
        <v>29</v>
      </c>
      <c r="E3" s="8" t="s">
        <v>30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0"/>
      <c r="V3" s="10"/>
      <c r="W3" s="10"/>
      <c r="X3" s="10"/>
    </row>
    <row r="4" spans="1:24" x14ac:dyDescent="0.25">
      <c r="A4" s="9">
        <f>B13</f>
        <v>1</v>
      </c>
      <c r="B4" s="8" t="s">
        <v>41</v>
      </c>
      <c r="C4" s="18">
        <v>1</v>
      </c>
      <c r="D4" s="8" t="s">
        <v>42</v>
      </c>
      <c r="E4" s="8" t="s">
        <v>12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x14ac:dyDescent="0.25">
      <c r="A5" s="2"/>
      <c r="B5" s="2"/>
      <c r="C5" s="2"/>
      <c r="D5" s="2"/>
      <c r="E5" s="2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13" t="s">
        <v>34</v>
      </c>
      <c r="B9" s="12">
        <f>B10/B11</f>
        <v>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x14ac:dyDescent="0.25">
      <c r="A10" s="13" t="s">
        <v>35</v>
      </c>
      <c r="B10" s="12">
        <f>'о ходе реализации'!F15</f>
        <v>1764000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x14ac:dyDescent="0.25">
      <c r="A11" s="13" t="s">
        <v>36</v>
      </c>
      <c r="B11" s="12">
        <f>'о ходе реализации'!D15</f>
        <v>1764000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x14ac:dyDescent="0.25">
      <c r="A12" s="13" t="s">
        <v>37</v>
      </c>
      <c r="B12" s="12">
        <f>'Расчет уровня дост зн цел инд'!F7</f>
        <v>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x14ac:dyDescent="0.25">
      <c r="A13" s="13" t="s">
        <v>38</v>
      </c>
      <c r="B13" s="12">
        <f>B12/B9</f>
        <v>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</sheetData>
  <mergeCells count="1">
    <mergeCell ref="A2:E2"/>
  </mergeCells>
  <pageMargins left="0.7" right="0.7" top="0.75" bottom="0.75" header="0.3" footer="0.3"/>
  <pageSetup paperSize="9" scale="8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 ходе реализации</vt:lpstr>
      <vt:lpstr>Расчет уровня дост зн цел инд</vt:lpstr>
      <vt:lpstr>Оценка эффективности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2022-03-28T03:27:48Z</dcterms:modified>
</cp:coreProperties>
</file>