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285" windowWidth="14805" windowHeight="7830"/>
  </bookViews>
  <sheets>
    <sheet name="о ходе реализации" sheetId="1" r:id="rId1"/>
    <sheet name="Расчет уровня дост зн цел инд" sheetId="2" r:id="rId2"/>
    <sheet name="Оценка эффективности" sheetId="3" r:id="rId3"/>
  </sheets>
  <calcPr calcId="162913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4" i="2"/>
  <c r="F10" i="2" l="1"/>
  <c r="F11" i="2" s="1"/>
  <c r="B12" i="3" s="1"/>
  <c r="K174" i="1"/>
  <c r="K173" i="1"/>
  <c r="K172" i="1"/>
  <c r="K171" i="1"/>
  <c r="K170" i="1"/>
  <c r="J174" i="1"/>
  <c r="J173" i="1"/>
  <c r="J172" i="1"/>
  <c r="J171" i="1"/>
  <c r="J170" i="1"/>
  <c r="H174" i="1"/>
  <c r="H173" i="1"/>
  <c r="H172" i="1"/>
  <c r="H171" i="1"/>
  <c r="H170" i="1"/>
  <c r="G174" i="1"/>
  <c r="G173" i="1"/>
  <c r="G172" i="1"/>
  <c r="G171" i="1"/>
  <c r="G170" i="1"/>
  <c r="F174" i="1"/>
  <c r="F173" i="1"/>
  <c r="F172" i="1"/>
  <c r="F171" i="1"/>
  <c r="F170" i="1"/>
  <c r="D171" i="1"/>
  <c r="D172" i="1"/>
  <c r="D173" i="1"/>
  <c r="D174" i="1"/>
  <c r="D170" i="1"/>
  <c r="K161" i="1"/>
  <c r="J161" i="1"/>
  <c r="K160" i="1"/>
  <c r="J160" i="1"/>
  <c r="K159" i="1"/>
  <c r="J159" i="1"/>
  <c r="K158" i="1"/>
  <c r="J158" i="1"/>
  <c r="F158" i="1"/>
  <c r="G158" i="1"/>
  <c r="H158" i="1"/>
  <c r="F159" i="1"/>
  <c r="G159" i="1"/>
  <c r="H159" i="1"/>
  <c r="F160" i="1"/>
  <c r="G160" i="1"/>
  <c r="H160" i="1"/>
  <c r="F161" i="1"/>
  <c r="G161" i="1"/>
  <c r="H161" i="1"/>
  <c r="H157" i="1"/>
  <c r="D158" i="1"/>
  <c r="D159" i="1"/>
  <c r="D160" i="1"/>
  <c r="D161" i="1"/>
  <c r="D157" i="1"/>
  <c r="K87" i="1"/>
  <c r="J87" i="1"/>
  <c r="K86" i="1"/>
  <c r="J86" i="1"/>
  <c r="K85" i="1"/>
  <c r="J85" i="1"/>
  <c r="K84" i="1"/>
  <c r="J84" i="1"/>
  <c r="G84" i="1"/>
  <c r="G85" i="1"/>
  <c r="G86" i="1"/>
  <c r="G87" i="1"/>
  <c r="F84" i="1"/>
  <c r="F85" i="1"/>
  <c r="F86" i="1"/>
  <c r="F87" i="1"/>
  <c r="H66" i="1" l="1"/>
  <c r="K146" i="1" l="1"/>
  <c r="K157" i="1" s="1"/>
  <c r="J146" i="1"/>
  <c r="J157" i="1" s="1"/>
  <c r="G146" i="1"/>
  <c r="G157" i="1" s="1"/>
  <c r="F146" i="1"/>
  <c r="F157" i="1" s="1"/>
  <c r="E228" i="1" l="1"/>
  <c r="I228" i="1"/>
  <c r="E229" i="1"/>
  <c r="I229" i="1"/>
  <c r="E230" i="1"/>
  <c r="I230" i="1"/>
  <c r="E231" i="1"/>
  <c r="I231" i="1"/>
  <c r="E232" i="1"/>
  <c r="I232" i="1"/>
  <c r="K227" i="1"/>
  <c r="K232" i="1" s="1"/>
  <c r="F227" i="1"/>
  <c r="F232" i="1" s="1"/>
  <c r="F225" i="1"/>
  <c r="F230" i="1" s="1"/>
  <c r="D225" i="1"/>
  <c r="D230" i="1" s="1"/>
  <c r="D227" i="1"/>
  <c r="D232" i="1" s="1"/>
  <c r="H227" i="1"/>
  <c r="H232" i="1" s="1"/>
  <c r="H226" i="1"/>
  <c r="H231" i="1" s="1"/>
  <c r="H225" i="1"/>
  <c r="H230" i="1" s="1"/>
  <c r="H224" i="1"/>
  <c r="H229" i="1" s="1"/>
  <c r="D224" i="1"/>
  <c r="D229" i="1" s="1"/>
  <c r="D226" i="1"/>
  <c r="D231" i="1" s="1"/>
  <c r="G227" i="1"/>
  <c r="G232" i="1" s="1"/>
  <c r="G225" i="1"/>
  <c r="G230" i="1" s="1"/>
  <c r="F224" i="1"/>
  <c r="F229" i="1" s="1"/>
  <c r="H78" i="1"/>
  <c r="D78" i="1"/>
  <c r="H72" i="1"/>
  <c r="D72" i="1"/>
  <c r="D66" i="1"/>
  <c r="H59" i="1"/>
  <c r="D59" i="1"/>
  <c r="K52" i="1"/>
  <c r="J52" i="1"/>
  <c r="G52" i="1"/>
  <c r="F52" i="1"/>
  <c r="K46" i="1"/>
  <c r="J46" i="1"/>
  <c r="H46" i="1"/>
  <c r="G46" i="1"/>
  <c r="F46" i="1"/>
  <c r="D46" i="1"/>
  <c r="K40" i="1"/>
  <c r="J40" i="1"/>
  <c r="G40" i="1"/>
  <c r="F40" i="1"/>
  <c r="K34" i="1"/>
  <c r="J34" i="1"/>
  <c r="G34" i="1"/>
  <c r="F34" i="1"/>
  <c r="G28" i="1"/>
  <c r="K28" i="1"/>
  <c r="J28" i="1"/>
  <c r="F28" i="1"/>
  <c r="K10" i="1"/>
  <c r="J10" i="1"/>
  <c r="G10" i="1"/>
  <c r="K22" i="1"/>
  <c r="J22" i="1"/>
  <c r="H22" i="1"/>
  <c r="G22" i="1"/>
  <c r="F22" i="1"/>
  <c r="D22" i="1"/>
  <c r="K16" i="1"/>
  <c r="J16" i="1"/>
  <c r="H16" i="1"/>
  <c r="G16" i="1"/>
  <c r="F16" i="1"/>
  <c r="D16" i="1"/>
  <c r="F10" i="1"/>
  <c r="D83" i="1" l="1"/>
  <c r="F83" i="1"/>
  <c r="H83" i="1"/>
  <c r="J83" i="1"/>
  <c r="G83" i="1"/>
  <c r="K83" i="1"/>
  <c r="D223" i="1"/>
  <c r="D228" i="1" s="1"/>
  <c r="B11" i="3" s="1"/>
  <c r="F223" i="1"/>
  <c r="F228" i="1" s="1"/>
  <c r="B10" i="3" s="1"/>
  <c r="B9" i="3" s="1"/>
  <c r="B13" i="3" s="1"/>
  <c r="A4" i="3" s="1"/>
  <c r="G223" i="1"/>
  <c r="G228" i="1" s="1"/>
  <c r="K223" i="1"/>
  <c r="K228" i="1" s="1"/>
  <c r="H223" i="1"/>
  <c r="H228" i="1" s="1"/>
  <c r="J223" i="1"/>
  <c r="J228" i="1" s="1"/>
  <c r="G224" i="1"/>
  <c r="G229" i="1" s="1"/>
  <c r="K226" i="1"/>
  <c r="K231" i="1" s="1"/>
  <c r="F226" i="1"/>
  <c r="F231" i="1" s="1"/>
  <c r="J224" i="1"/>
  <c r="J229" i="1" s="1"/>
  <c r="K225" i="1"/>
  <c r="K230" i="1" s="1"/>
  <c r="K224" i="1"/>
  <c r="K229" i="1" s="1"/>
  <c r="J225" i="1"/>
  <c r="J230" i="1" s="1"/>
  <c r="J227" i="1"/>
  <c r="J232" i="1" s="1"/>
  <c r="J226" i="1"/>
  <c r="J231" i="1" s="1"/>
  <c r="G226" i="1"/>
  <c r="G231" i="1" s="1"/>
</calcChain>
</file>

<file path=xl/sharedStrings.xml><?xml version="1.0" encoding="utf-8"?>
<sst xmlns="http://schemas.openxmlformats.org/spreadsheetml/2006/main" count="1258" uniqueCount="230">
  <si>
    <t>№ п/п</t>
  </si>
  <si>
    <t>Целевые индикаторы, мероприятия, источники финансирования</t>
  </si>
  <si>
    <t>Единица измерения</t>
  </si>
  <si>
    <t>За отчетный год</t>
  </si>
  <si>
    <t>план</t>
  </si>
  <si>
    <t>факт</t>
  </si>
  <si>
    <t>профинансировано фактически</t>
  </si>
  <si>
    <t>кассовые расходы</t>
  </si>
  <si>
    <t>С начала реализации Программы</t>
  </si>
  <si>
    <t>Причины отклонений фактического значения (кассовых расходов) от планового за отчетный период</t>
  </si>
  <si>
    <t>Цель программы: Повышение уровня безопасности дорожного движения территорий Каргатского района Новосибирской области.</t>
  </si>
  <si>
    <t xml:space="preserve">Задача 1.  Создание безопасных условий для движения транспорта и пешеходов.  </t>
  </si>
  <si>
    <t>1.1. Реконструкция, ремонт автомобильных дорог местного значения  и тротуаров на территории населенных пунктов  муниципальных образований Каргатского района</t>
  </si>
  <si>
    <t>1.1.1</t>
  </si>
  <si>
    <t>Капитальный ремонт автомобильной дороги по ул.Октябрьская и ул.Рабочая в г.Каргат</t>
  </si>
  <si>
    <t>х</t>
  </si>
  <si>
    <t>км</t>
  </si>
  <si>
    <t>-</t>
  </si>
  <si>
    <t>Сумма затрат по мероприятию 1.1.1, в том числе:</t>
  </si>
  <si>
    <t>федеральный бюджет</t>
  </si>
  <si>
    <t>областной бюджет Новосибирской области</t>
  </si>
  <si>
    <t>внебюджетные источники</t>
  </si>
  <si>
    <t>тыс.руб.</t>
  </si>
  <si>
    <t>Сумма затрат по мероприятию 1.1.3, в том числе:</t>
  </si>
  <si>
    <t>1.1.3</t>
  </si>
  <si>
    <t>1.1.4</t>
  </si>
  <si>
    <t>Сумма затрат по мероприятию 1.1.4, в том числе:</t>
  </si>
  <si>
    <t>Ремонт дороги по ул.Ленина в г.Каргат</t>
  </si>
  <si>
    <t>1.1.5</t>
  </si>
  <si>
    <t>Капитальный ремонт дороги по ул.Суминская в д.Алабуга</t>
  </si>
  <si>
    <t>местный бюджет</t>
  </si>
  <si>
    <t>1.1.7</t>
  </si>
  <si>
    <t>Капитальный ремонт дороги по пер.Молодежный, в д.Озерки-6</t>
  </si>
  <si>
    <t>1.1.10</t>
  </si>
  <si>
    <t>Капитальный ремонт дороги по ул.Центральная в п.Филино</t>
  </si>
  <si>
    <t>1.1.11</t>
  </si>
  <si>
    <t>Ремонт дороги по ул. Транспортная в д. Груздёвка</t>
  </si>
  <si>
    <t>1.1.12</t>
  </si>
  <si>
    <t>Капитальный ремонт дороги по пер.Школьный в с.Первотроицк</t>
  </si>
  <si>
    <t>Сумма затрат по мероприятию 1.1.5, в том числе:</t>
  </si>
  <si>
    <t>Сумма затрат по мероприятию 1.1.7, в том числе:</t>
  </si>
  <si>
    <t>Сумма затрат по мероприятию 1.1.10, в том числе:</t>
  </si>
  <si>
    <t>Сумма затрат по мероприятию 1.1.11, в том числе:</t>
  </si>
  <si>
    <t>Сумма затрат по мероприятию 1.1.12, в том числе:</t>
  </si>
  <si>
    <t>1.2. Нанесение дорожной разметки на улицах населенных пунктов  муниципальных образований Каргатского района</t>
  </si>
  <si>
    <t>Нанесение дорожной разметки на улицах г.Каргата</t>
  </si>
  <si>
    <t>1.2.1</t>
  </si>
  <si>
    <t>Сумма затрат по мероприятию 1.2.1, в том числе:</t>
  </si>
  <si>
    <t>шт</t>
  </si>
  <si>
    <t>1.3. Установка автобусных павильонов , соответствующих нормативным требованиям на улицах населенных пунктов  муниципальных образований Каргатского района</t>
  </si>
  <si>
    <t>1.3.2</t>
  </si>
  <si>
    <t>Сумма затрат по мероприятию 1.3.2, в том числе:</t>
  </si>
  <si>
    <t>Установка автобусных павильонов в Алабугинском сельсовете</t>
  </si>
  <si>
    <t>1.3.3</t>
  </si>
  <si>
    <t>Сумма затрат по мероприятию 1.3.3, в том числе:</t>
  </si>
  <si>
    <t>Установка автобусных павильонов в Кубанском сельсовете</t>
  </si>
  <si>
    <t>1.3.5</t>
  </si>
  <si>
    <t>Сумма затрат по мероприятию 1.3.5, в том числе:</t>
  </si>
  <si>
    <t>Установка автобусного павильона в Маршанском сельсовете</t>
  </si>
  <si>
    <t>Итого сумма затрат на решение  задачи 1, в том числе:</t>
  </si>
  <si>
    <t>Задача 2. Совершенствование организации движения транспорта и пешеходов.</t>
  </si>
  <si>
    <t>2.1. Установка дорожных знаков на улицах населенных пунктов  муниципальных образований Каргатского района</t>
  </si>
  <si>
    <t>2.1.1</t>
  </si>
  <si>
    <t>Сумма затрат по мероприятию 2.1.1, в том числе:</t>
  </si>
  <si>
    <t>Установка дорожных знаков в г.Каргате</t>
  </si>
  <si>
    <t>2.1.2</t>
  </si>
  <si>
    <t>Сумма затрат по мероприятию 2.1.2, в том числе:</t>
  </si>
  <si>
    <t>Установка дорожных знаков в  Алабугинском сельсовете</t>
  </si>
  <si>
    <t>2.1.3</t>
  </si>
  <si>
    <t>2.1.5</t>
  </si>
  <si>
    <t>2.1.6</t>
  </si>
  <si>
    <t>2.1.8</t>
  </si>
  <si>
    <t>2.1.9</t>
  </si>
  <si>
    <t>Установка дорожных знаков в  Беркутовском сельсовете</t>
  </si>
  <si>
    <t>Сумма затрат по мероприятию 2.1.3, в том числе:</t>
  </si>
  <si>
    <t>Установка дорожных знаков в  Карганском сельсовете</t>
  </si>
  <si>
    <t>Сумма затрат по мероприятию 2.1.5, в том числе:</t>
  </si>
  <si>
    <t>Установка дорожных знаков в  Кубанском сельсовете</t>
  </si>
  <si>
    <t>Сумма затрат по мероприятию 2.1.6, в том числе:</t>
  </si>
  <si>
    <t>Установка дорожных знаков в  Первомайском сельсовете</t>
  </si>
  <si>
    <t>Сумма затрат по мероприятию 2.1.8, в том числе:</t>
  </si>
  <si>
    <t>Установка дорожных знаков в  Суминском сельсовете</t>
  </si>
  <si>
    <t>Сумма затрат по мероприятию 2.1.9, в том числе:</t>
  </si>
  <si>
    <t>2.2. Обустройство пешеходных переходов на улицах населенных пунктов муниципальных образований Каргатского района</t>
  </si>
  <si>
    <t>2.2.1</t>
  </si>
  <si>
    <t>Сумма затрат по мероприятию 2.2.1, в том числе:</t>
  </si>
  <si>
    <t>Установка сфетофора Т7 у МКОУ Каргатская СШ №3 им. И.А.Домбровского, ул.Мостовая, 22, г.Каргата</t>
  </si>
  <si>
    <t>2.2.2</t>
  </si>
  <si>
    <t>Сумма затрат по мероприятию 2.2.2, в том числе:</t>
  </si>
  <si>
    <t>Устройство лежачих полицейских у МКОУ Набережная СШ, с.Набережное, ул.Школьная, 6/2</t>
  </si>
  <si>
    <t>2.2.3</t>
  </si>
  <si>
    <t>2.2.4</t>
  </si>
  <si>
    <t>Сумма затрат по мероприятию 2.2.3, в том числе:</t>
  </si>
  <si>
    <t>Сумма затрат по мероприятию 2.2.4, в том числе:</t>
  </si>
  <si>
    <t>Устройство ограждения пешеходного перехода вблизи МКОУ Суминская СШ, с.Сумы, ул.Лесхозная,2</t>
  </si>
  <si>
    <t>Устройство ограждения пешеходного перехода вблизи МКОУ Форпост-Каргатская СШ, с.Форпост-Каргат, ул.Школьная, 4/1</t>
  </si>
  <si>
    <t>Итого сумма затрат на решение  задачи 2, в том числе:</t>
  </si>
  <si>
    <t>Задача 3. Предотвращение дорожно-транспортного травматизма.</t>
  </si>
  <si>
    <t>3.1. Увеличение протяженности дорог, обеспеченных освещением в населенных пунктах  муниципальных образований Каргатского района</t>
  </si>
  <si>
    <t>3.1.2</t>
  </si>
  <si>
    <t>Сумма затрат по мероприятию 3.1.2, в том числе:</t>
  </si>
  <si>
    <t>Устройство уличного освещения в населенных пунктах Маршанского сельсовета</t>
  </si>
  <si>
    <t>Задача 4. Мероприятия по предупреждению детского дорожно-транспортного травматизма и пропаганде основ безопасности и правил дорожного движения среди обучающихся образовательных организаций</t>
  </si>
  <si>
    <t>4.1. Информационно-методическое обеспечение</t>
  </si>
  <si>
    <t>4.1.1</t>
  </si>
  <si>
    <t>Обеспечение взаимодействия ОУ, ДОУ и отделения ГИБДД по фактам нарушений правил дорожного движения, вопросам обеспечения безопасности детей на дорогах.</t>
  </si>
  <si>
    <t>4.1.2</t>
  </si>
  <si>
    <t>Изучение опыта и пропаганда лучших моделей организации воспитательной деятельности в ОУ, ДОУ по пропаганде безопасного поведения обучающихся на дорогах</t>
  </si>
  <si>
    <t>4.1.3</t>
  </si>
  <si>
    <t>Осуществление контроля за организацией перевозки детей в соответствии с нормативными документами</t>
  </si>
  <si>
    <t>4.1.4</t>
  </si>
  <si>
    <t xml:space="preserve">Рассмотрение вопросов профилактики ДДТТ, фактов ДТП, в которых погибли или пострадали дети на заседании районной комиссии по делам несовершеннолетних </t>
  </si>
  <si>
    <t>4.1.5</t>
  </si>
  <si>
    <t>Освещение вопросов ДДТТ в средствах массовой информации, сайтах образовательных организаций</t>
  </si>
  <si>
    <t>4.1.6</t>
  </si>
  <si>
    <t>Проведение совместных рейдов, направленных на обеспечение безопасности детей на дорогах, предотвращение опасных игр несовершеннолетних на проезжей части</t>
  </si>
  <si>
    <t>4.1.7</t>
  </si>
  <si>
    <t>Участие в вебинарах по профилактике безопасности дорожного движения в рамках проекта Минобрнауки Новосибирской области «Интерактивное министерство»</t>
  </si>
  <si>
    <t>4.1.8</t>
  </si>
  <si>
    <t>Рассмотрение итогов реализации мер по предупреждению ДДТТ в 2018-2019 учебном году на совместном совещании</t>
  </si>
  <si>
    <t>4.2. Организационно-педагогическое обеспечение дошкольных образовательных учреждений</t>
  </si>
  <si>
    <t>4.2.1</t>
  </si>
  <si>
    <t xml:space="preserve">Совершенствование учебно-методической базы ДОУ: </t>
  </si>
  <si>
    <t>- оформление уголков безопасности дорожного движения в группах в соответствии с возрастом детей;</t>
  </si>
  <si>
    <t>- оформление уголков безопасности для родителей с размещением информации о детских удерживающих устройствах ответственности родителей за обучение детей правилам дорожного движения.</t>
  </si>
  <si>
    <t>4.2.2</t>
  </si>
  <si>
    <t>Организация и проведение в ДОУ тематических мероприятий (занятия, викторины, конкурсы, просмотр спектаклей и фильмов по ПДД и т.д.)</t>
  </si>
  <si>
    <t>4.2.3</t>
  </si>
  <si>
    <t>Взаимодействие со школьными отрядами ЮИД, привлечение их к профилактической работе по предупреждению правонарушений несовершеннолетними в сфере дорожного движения.</t>
  </si>
  <si>
    <t>4.2.4</t>
  </si>
  <si>
    <t>Проведение акций по пропаганде безопасности дорожного движения:</t>
  </si>
  <si>
    <t>«Дети на дороге»;</t>
  </si>
  <si>
    <t>«Юному пассажиру – специальное</t>
  </si>
  <si>
    <t>кресло»;</t>
  </si>
  <si>
    <t>«Стань заметней на дороге»;</t>
  </si>
  <si>
    <t>«Правила движения – культура</t>
  </si>
  <si>
    <t>поведения»;</t>
  </si>
  <si>
    <t>«Пешеход, на переход»;</t>
  </si>
  <si>
    <t>«Внимание, дети»</t>
  </si>
  <si>
    <t>4.2.5</t>
  </si>
  <si>
    <t>Районный конкурс детско-родительских рисунков «Дорога и дети»</t>
  </si>
  <si>
    <t>4.2.6</t>
  </si>
  <si>
    <t>Рассмотрение проблемы дорожно-транспортного травматизма на родительских собраниях</t>
  </si>
  <si>
    <t>4.2.7</t>
  </si>
  <si>
    <t xml:space="preserve">Конкурс-фестиваль на знание правил дорожного движения «Дорога без опасности» </t>
  </si>
  <si>
    <t>4.2.8</t>
  </si>
  <si>
    <t>Проведение ДОУ тематических конкурсов и мероприятий по пропаганде основ безопасности дорожного движения.</t>
  </si>
  <si>
    <t>4.2.9</t>
  </si>
  <si>
    <t>Районный творческий конкурс по безопасности дорожного движения «Семья за детство без опасности!» среди воспитанников дошкольных образовательных организаций.</t>
  </si>
  <si>
    <t>4.2.10</t>
  </si>
  <si>
    <t xml:space="preserve">Лекторий по безопасности «Зеленый огонек» </t>
  </si>
  <si>
    <t>4.3. Организационно-педагогическое обеспечение образовательных учреждений</t>
  </si>
  <si>
    <t>4.3.1</t>
  </si>
  <si>
    <t>Областной конкурс юных инспекторов движения «Безопасное колесо»</t>
  </si>
  <si>
    <t>4.3.2</t>
  </si>
  <si>
    <t>Декадник «Внимание, каникулы!»</t>
  </si>
  <si>
    <t>4.3.3</t>
  </si>
  <si>
    <t>Проведение Всемирного дня памяти жертв ДТП</t>
  </si>
  <si>
    <t>4.3.4</t>
  </si>
  <si>
    <t>Оборудование в ОУ уголков безопасности движения</t>
  </si>
  <si>
    <t>4.3.5</t>
  </si>
  <si>
    <t>Организация и проведение в ОУ тематических мероприятий (классные часы, беседы, викторины, встречи  итп)</t>
  </si>
  <si>
    <t>4.3.6</t>
  </si>
  <si>
    <t>Организация и проведение районного конкурса-фестиваля «Зеленая волна»</t>
  </si>
  <si>
    <t>4.3.7</t>
  </si>
  <si>
    <t>Участие в областном конкурсе-фестивале «Зеленая волна»</t>
  </si>
  <si>
    <t>4.3.8</t>
  </si>
  <si>
    <t>4.3.9</t>
  </si>
  <si>
    <t>Проведение по каждому факту ДТП с участием детей, по месту их учебы «по горячим следам» занятий по ПДД</t>
  </si>
  <si>
    <t>4.3.10</t>
  </si>
  <si>
    <t>Организация и проведение районных соревнований юных инспекторов дорожного движения «Безопасное колесо»</t>
  </si>
  <si>
    <t>4.3.11</t>
  </si>
  <si>
    <t>Участие в областной профильной смене юных инспекторов движения «Главная дорога»</t>
  </si>
  <si>
    <t>Итого сумма затрат на решение  задачи 3, в том числе:</t>
  </si>
  <si>
    <t>Итого сумма затрат на решение  задачи 4, в том числе:</t>
  </si>
  <si>
    <t>Итого сумма затрат на достижение цели, в том числе:</t>
  </si>
  <si>
    <t>Итого сумма затрат по Программе, в том числе:</t>
  </si>
  <si>
    <t xml:space="preserve">Изменение суммы контракта связано с уменьшением  объемов работ </t>
  </si>
  <si>
    <t>Мероприятие 1.1.5 запланированное к реализации в 2021 году реализовано в 2019 году в связи с перераспределением средств от мероприятия 1.1.3 и выделением дополнительных средств из областного бюджета</t>
  </si>
  <si>
    <t>Мероприятие 1.1.7 запланированное к реализации в 2023 году реализован в 2019 году в связи с перераспределением средств от мероприятия 1.1.3 и выделением дополнительных средств из областного бюджета</t>
  </si>
  <si>
    <t>Перераспределение средств от мероприятия 1.1.3</t>
  </si>
  <si>
    <t>Капитальный ремонт автомобильной дороги по ул.Заречная в г.Каргат</t>
  </si>
  <si>
    <t>Конкурсное снижение</t>
  </si>
  <si>
    <t>Установка павильонов собственными силами без расходования средств бюджета</t>
  </si>
  <si>
    <t>Мероприятие не реализовано в связи с направлением средств на софинансирование по ремонту дороги, которая была не запланирована к ремонту в 2019 году</t>
  </si>
  <si>
    <t>Мероприятие перенесено на 2020 год в связи с отсутствием средств бюджета</t>
  </si>
  <si>
    <t>В целях эффективного использования средств бюджета мероприятие перенесено на 2020 год, будет выполнено одновременно с ремонтом участка дороги по ул. Школьная</t>
  </si>
  <si>
    <t>Выполнено в соотсетствии с предписанием ГИБДД</t>
  </si>
  <si>
    <t>Установка приобретенных  в 2018 году знаков собственными силами без расходования средств бюджета</t>
  </si>
  <si>
    <t>Наименование целевого индикатора</t>
  </si>
  <si>
    <t>м</t>
  </si>
  <si>
    <t>Плановое значения целевого индикатора за отчетный период (П)</t>
  </si>
  <si>
    <t>Фактическое значения целевого индикатора за отчетный период (Ф)</t>
  </si>
  <si>
    <t>Оценка эффективности реализации целевого индикатора (О)</t>
  </si>
  <si>
    <t>Причины отклонений фактического значения целевого индикатора (Ф) от планового значения за отчетный период (П)</t>
  </si>
  <si>
    <t xml:space="preserve"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                    </t>
  </si>
  <si>
    <t>Сокращение смертности от дорожно - транспортных происшествий к 2024 году на 50 % по сравнению с 2018 годом</t>
  </si>
  <si>
    <t xml:space="preserve">Количество установленных автобусных павильонов </t>
  </si>
  <si>
    <t xml:space="preserve">Увеличение   протяженности автомобильных дорог общего пользования местного значения, обеспеченных освещением (нарастающим итогом)                             </t>
  </si>
  <si>
    <t>Протяженность отремонтированных автомобильных дорог общего пользования местного значения   с начала действия Программы                 (нарастающим итогом)</t>
  </si>
  <si>
    <t xml:space="preserve">Количество установленных дорожных знаков с начала действия Программы (нарастающим итогом)    </t>
  </si>
  <si>
    <t>%</t>
  </si>
  <si>
    <t>случаев</t>
  </si>
  <si>
    <t>ед.</t>
  </si>
  <si>
    <t>Суммарное значение эффективности целевых индикаторов Программы (О1+О2+О3):</t>
  </si>
  <si>
    <t>Уровень достигнутых значений целевых индикаторов по Программе в целом (Уо):</t>
  </si>
  <si>
    <t>Значение оценки эффективности реализации Программы за отчетный год (Эп)</t>
  </si>
  <si>
    <t>Качественная характеристика Программы</t>
  </si>
  <si>
    <t>Значение оценки эффективности реализации Программы за год, предшествующий отчетному (Эп пр)</t>
  </si>
  <si>
    <t>Характеристика динамики эффективности реализации Программы</t>
  </si>
  <si>
    <t>Примечание</t>
  </si>
  <si>
    <t>Средняя эффективность</t>
  </si>
  <si>
    <t>Расчет уровня достигнутых значений целевых индикаторов по Программе в целом за 2019 год</t>
  </si>
  <si>
    <t>Информация об оценке эффективности реализации Программы за 2019 год</t>
  </si>
  <si>
    <t xml:space="preserve">Увеличение протяженности отремонтированных дорог в связи с перераспределением средств и выделением дополнительных средств из областного бюджета; оформлением в собственность участков дорог </t>
  </si>
  <si>
    <t>Перераспределение средств и выделение дополнительных средств из областного бюджета</t>
  </si>
  <si>
    <t>Отсутствие средств местного бюджета в связи с направлением средств на софинансирование ремонта дороги, не запланированного в 2019 году</t>
  </si>
  <si>
    <t>За счет экономии от торгов по дорожной деятельности установлено больше знаков, чем планировалось</t>
  </si>
  <si>
    <t>Замена старых знаков на ранее приобретенные собственными силами без расходрования средтв бюджета</t>
  </si>
  <si>
    <t>Приложение 1</t>
  </si>
  <si>
    <t>Приложение 2</t>
  </si>
  <si>
    <t>Приложение 3</t>
  </si>
  <si>
    <t>Мероприятие не реализовано в связи с недостатком денежных средств в бюджете МО</t>
  </si>
  <si>
    <t>Причиной отклонения является отсутствие положительного заключения государственной экспертизы. Средства запланированные на реализацию мероприятия 1.1.3 в 2019 году перераспределены между мероприятиями 1.1.5, 1.1.7, 1.1.10, 1.1.12, запланированными на 2020-2022 года. Реализация мероприятия 1.1.3 перенесена на 2020-2021 года</t>
  </si>
  <si>
    <t>ОТЧЕТ о ходе реализации муниципальной программы на 01.01.2020 года</t>
  </si>
  <si>
    <t>Иб=</t>
  </si>
  <si>
    <t>БФ=</t>
  </si>
  <si>
    <t>БП=</t>
  </si>
  <si>
    <t>Уо=</t>
  </si>
  <si>
    <t>Эп=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</si>
</sst>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Times New Roman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0" borderId="3" xfId="0" applyNumberFormat="1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49"/>
  <sheetViews>
    <sheetView tabSelected="1" zoomScaleNormal="100" workbookViewId="0">
      <selection activeCell="A2" sqref="A2:L2"/>
    </sheetView>
  </sheetViews>
  <sheetFormatPr defaultRowHeight="15" x14ac:dyDescent="0.25"/>
  <cols>
    <col min="1" max="1" width="6.85546875" style="7" customWidth="1"/>
    <col min="2" max="2" width="17.42578125" customWidth="1"/>
    <col min="3" max="3" width="13.7109375" customWidth="1"/>
    <col min="6" max="6" width="9.42578125" customWidth="1"/>
    <col min="12" max="12" width="23.85546875" customWidth="1"/>
  </cols>
  <sheetData>
    <row r="1" spans="1:46" x14ac:dyDescent="0.25">
      <c r="L1" s="20" t="s">
        <v>219</v>
      </c>
    </row>
    <row r="2" spans="1:46" ht="48" customHeight="1" x14ac:dyDescent="0.25">
      <c r="A2" s="38" t="s">
        <v>224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46" ht="47.25" customHeight="1" x14ac:dyDescent="0.25">
      <c r="A3" s="23" t="s">
        <v>0</v>
      </c>
      <c r="B3" s="23" t="s">
        <v>1</v>
      </c>
      <c r="C3" s="23" t="s">
        <v>2</v>
      </c>
      <c r="D3" s="23" t="s">
        <v>3</v>
      </c>
      <c r="E3" s="23"/>
      <c r="F3" s="23"/>
      <c r="G3" s="23"/>
      <c r="H3" s="23" t="s">
        <v>8</v>
      </c>
      <c r="I3" s="23"/>
      <c r="J3" s="23"/>
      <c r="K3" s="23"/>
      <c r="L3" s="23" t="s">
        <v>9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61.5" customHeight="1" x14ac:dyDescent="0.25">
      <c r="A4" s="23"/>
      <c r="B4" s="23"/>
      <c r="C4" s="23"/>
      <c r="D4" s="3" t="s">
        <v>4</v>
      </c>
      <c r="E4" s="3" t="s">
        <v>5</v>
      </c>
      <c r="F4" s="3" t="s">
        <v>6</v>
      </c>
      <c r="G4" s="3" t="s">
        <v>7</v>
      </c>
      <c r="H4" s="3" t="s">
        <v>4</v>
      </c>
      <c r="I4" s="3" t="s">
        <v>5</v>
      </c>
      <c r="J4" s="3" t="s">
        <v>6</v>
      </c>
      <c r="K4" s="3" t="s">
        <v>7</v>
      </c>
      <c r="L4" s="2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x14ac:dyDescent="0.25">
      <c r="A6" s="23" t="s">
        <v>10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x14ac:dyDescent="0.25">
      <c r="A7" s="23" t="s">
        <v>11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33" customHeight="1" x14ac:dyDescent="0.25">
      <c r="A8" s="23" t="s">
        <v>12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05" x14ac:dyDescent="0.25">
      <c r="A9" s="31" t="s">
        <v>13</v>
      </c>
      <c r="B9" s="4" t="s">
        <v>14</v>
      </c>
      <c r="C9" s="3" t="s">
        <v>16</v>
      </c>
      <c r="D9" s="3">
        <v>0.47</v>
      </c>
      <c r="E9" s="3">
        <v>0.47</v>
      </c>
      <c r="F9" s="3" t="s">
        <v>15</v>
      </c>
      <c r="G9" s="3" t="s">
        <v>15</v>
      </c>
      <c r="H9" s="3">
        <v>0.47</v>
      </c>
      <c r="I9" s="3">
        <v>0.47</v>
      </c>
      <c r="J9" s="3" t="s">
        <v>15</v>
      </c>
      <c r="K9" s="3" t="s">
        <v>15</v>
      </c>
      <c r="L9" s="27" t="s">
        <v>177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45" customHeight="1" x14ac:dyDescent="0.25">
      <c r="A10" s="31"/>
      <c r="B10" s="4" t="s">
        <v>18</v>
      </c>
      <c r="C10" s="3" t="s">
        <v>22</v>
      </c>
      <c r="D10" s="3">
        <v>11319.66</v>
      </c>
      <c r="E10" s="3" t="s">
        <v>15</v>
      </c>
      <c r="F10" s="3">
        <f>SUM(F11:F14)</f>
        <v>10380.83</v>
      </c>
      <c r="G10" s="3">
        <f>SUM(G11:G14)</f>
        <v>10380.83</v>
      </c>
      <c r="H10" s="3">
        <v>11319.66</v>
      </c>
      <c r="I10" s="3" t="s">
        <v>15</v>
      </c>
      <c r="J10" s="3">
        <f>SUM(J11:J14)</f>
        <v>10380.83</v>
      </c>
      <c r="K10" s="3">
        <f>SUM(K11:K14)</f>
        <v>10380.83</v>
      </c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30" x14ac:dyDescent="0.25">
      <c r="A11" s="31"/>
      <c r="B11" s="4" t="s">
        <v>19</v>
      </c>
      <c r="C11" s="3" t="s">
        <v>22</v>
      </c>
      <c r="D11" s="3">
        <v>0</v>
      </c>
      <c r="E11" s="3" t="s">
        <v>15</v>
      </c>
      <c r="F11" s="3">
        <v>0</v>
      </c>
      <c r="G11" s="3">
        <v>0</v>
      </c>
      <c r="H11" s="3">
        <v>0</v>
      </c>
      <c r="I11" s="3" t="s">
        <v>15</v>
      </c>
      <c r="J11" s="3">
        <v>0</v>
      </c>
      <c r="K11" s="3">
        <v>0</v>
      </c>
      <c r="L11" s="2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60" x14ac:dyDescent="0.25">
      <c r="A12" s="31"/>
      <c r="B12" s="4" t="s">
        <v>20</v>
      </c>
      <c r="C12" s="3" t="s">
        <v>22</v>
      </c>
      <c r="D12" s="3">
        <v>10753.68</v>
      </c>
      <c r="E12" s="3" t="s">
        <v>15</v>
      </c>
      <c r="F12" s="3">
        <v>9861.7000000000007</v>
      </c>
      <c r="G12" s="3">
        <v>9861.7000000000007</v>
      </c>
      <c r="H12" s="3">
        <v>10753.68</v>
      </c>
      <c r="I12" s="3" t="s">
        <v>15</v>
      </c>
      <c r="J12" s="3">
        <v>9861.7000000000007</v>
      </c>
      <c r="K12" s="3">
        <v>9861.7000000000007</v>
      </c>
      <c r="L12" s="2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x14ac:dyDescent="0.25">
      <c r="A13" s="31"/>
      <c r="B13" s="4" t="s">
        <v>30</v>
      </c>
      <c r="C13" s="3" t="s">
        <v>22</v>
      </c>
      <c r="D13" s="3">
        <v>595.98</v>
      </c>
      <c r="E13" s="3" t="s">
        <v>15</v>
      </c>
      <c r="F13" s="3">
        <v>519.13</v>
      </c>
      <c r="G13" s="3">
        <v>519.13</v>
      </c>
      <c r="H13" s="3">
        <v>595.98</v>
      </c>
      <c r="I13" s="3" t="s">
        <v>15</v>
      </c>
      <c r="J13" s="3">
        <v>519.13</v>
      </c>
      <c r="K13" s="3">
        <v>519.13</v>
      </c>
      <c r="L13" s="2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30" x14ac:dyDescent="0.25">
      <c r="A14" s="31"/>
      <c r="B14" s="4" t="s">
        <v>21</v>
      </c>
      <c r="C14" s="3" t="s">
        <v>22</v>
      </c>
      <c r="D14" s="3">
        <v>0</v>
      </c>
      <c r="E14" s="3" t="s">
        <v>15</v>
      </c>
      <c r="F14" s="3">
        <v>0</v>
      </c>
      <c r="G14" s="3">
        <v>0</v>
      </c>
      <c r="H14" s="3">
        <v>0</v>
      </c>
      <c r="I14" s="3" t="s">
        <v>15</v>
      </c>
      <c r="J14" s="3">
        <v>0</v>
      </c>
      <c r="K14" s="3">
        <v>0</v>
      </c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90" x14ac:dyDescent="0.25">
      <c r="A15" s="24" t="s">
        <v>24</v>
      </c>
      <c r="B15" s="4" t="s">
        <v>181</v>
      </c>
      <c r="C15" s="3" t="s">
        <v>16</v>
      </c>
      <c r="D15" s="3">
        <v>1</v>
      </c>
      <c r="E15" s="3">
        <v>0</v>
      </c>
      <c r="F15" s="3" t="s">
        <v>15</v>
      </c>
      <c r="G15" s="3" t="s">
        <v>15</v>
      </c>
      <c r="H15" s="3">
        <v>1</v>
      </c>
      <c r="I15" s="3">
        <v>0</v>
      </c>
      <c r="J15" s="3" t="s">
        <v>15</v>
      </c>
      <c r="K15" s="3" t="s">
        <v>15</v>
      </c>
      <c r="L15" s="27" t="s">
        <v>223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46.5" customHeight="1" x14ac:dyDescent="0.25">
      <c r="A16" s="25"/>
      <c r="B16" s="4" t="s">
        <v>23</v>
      </c>
      <c r="C16" s="3" t="s">
        <v>22</v>
      </c>
      <c r="D16" s="3">
        <f>SUM(D17:D20)</f>
        <v>8217.6</v>
      </c>
      <c r="E16" s="3" t="s">
        <v>15</v>
      </c>
      <c r="F16" s="3">
        <f>SUM(F17:F20)</f>
        <v>0</v>
      </c>
      <c r="G16" s="3">
        <f>SUM(G17:G20)</f>
        <v>0</v>
      </c>
      <c r="H16" s="3">
        <f>SUM(H17:H20)</f>
        <v>8217.6</v>
      </c>
      <c r="I16" s="3" t="s">
        <v>15</v>
      </c>
      <c r="J16" s="3">
        <f>SUM(J17:J20)</f>
        <v>0</v>
      </c>
      <c r="K16" s="3">
        <f>SUM(K17:K20)</f>
        <v>0</v>
      </c>
      <c r="L16" s="2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30" x14ac:dyDescent="0.25">
      <c r="A17" s="25"/>
      <c r="B17" s="4" t="s">
        <v>19</v>
      </c>
      <c r="C17" s="3" t="s">
        <v>22</v>
      </c>
      <c r="D17" s="3">
        <v>0</v>
      </c>
      <c r="E17" s="3" t="s">
        <v>15</v>
      </c>
      <c r="F17" s="3">
        <v>0</v>
      </c>
      <c r="G17" s="3">
        <v>0</v>
      </c>
      <c r="H17" s="3">
        <v>0</v>
      </c>
      <c r="I17" s="3" t="s">
        <v>15</v>
      </c>
      <c r="J17" s="3">
        <v>0</v>
      </c>
      <c r="K17" s="3">
        <v>0</v>
      </c>
      <c r="L17" s="2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60" x14ac:dyDescent="0.25">
      <c r="A18" s="25"/>
      <c r="B18" s="4" t="s">
        <v>20</v>
      </c>
      <c r="C18" s="3" t="s">
        <v>22</v>
      </c>
      <c r="D18" s="3">
        <v>7806.72</v>
      </c>
      <c r="E18" s="3" t="s">
        <v>15</v>
      </c>
      <c r="F18" s="3">
        <v>0</v>
      </c>
      <c r="G18" s="3">
        <v>0</v>
      </c>
      <c r="H18" s="3">
        <v>7806.72</v>
      </c>
      <c r="I18" s="3" t="s">
        <v>15</v>
      </c>
      <c r="J18" s="3">
        <v>0</v>
      </c>
      <c r="K18" s="3">
        <v>0</v>
      </c>
      <c r="L18" s="2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x14ac:dyDescent="0.25">
      <c r="A19" s="25"/>
      <c r="B19" s="4" t="s">
        <v>30</v>
      </c>
      <c r="C19" s="3" t="s">
        <v>22</v>
      </c>
      <c r="D19" s="3">
        <v>410.88</v>
      </c>
      <c r="E19" s="3" t="s">
        <v>15</v>
      </c>
      <c r="F19" s="3">
        <v>0</v>
      </c>
      <c r="G19" s="3">
        <v>0</v>
      </c>
      <c r="H19" s="3">
        <v>410.88</v>
      </c>
      <c r="I19" s="3" t="s">
        <v>15</v>
      </c>
      <c r="J19" s="3">
        <v>0</v>
      </c>
      <c r="K19" s="3">
        <v>0</v>
      </c>
      <c r="L19" s="2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30" x14ac:dyDescent="0.25">
      <c r="A20" s="26"/>
      <c r="B20" s="4" t="s">
        <v>21</v>
      </c>
      <c r="C20" s="3" t="s">
        <v>22</v>
      </c>
      <c r="D20" s="3">
        <v>0</v>
      </c>
      <c r="E20" s="3" t="s">
        <v>15</v>
      </c>
      <c r="F20" s="3">
        <v>0</v>
      </c>
      <c r="G20" s="3">
        <v>0</v>
      </c>
      <c r="H20" s="3">
        <v>0</v>
      </c>
      <c r="I20" s="3" t="s">
        <v>15</v>
      </c>
      <c r="J20" s="3">
        <v>0</v>
      </c>
      <c r="K20" s="3">
        <v>0</v>
      </c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45" x14ac:dyDescent="0.25">
      <c r="A21" s="24" t="s">
        <v>25</v>
      </c>
      <c r="B21" s="1" t="s">
        <v>27</v>
      </c>
      <c r="C21" s="3" t="s">
        <v>16</v>
      </c>
      <c r="D21" s="3">
        <v>0.495</v>
      </c>
      <c r="E21" s="3">
        <v>0.495</v>
      </c>
      <c r="F21" s="3" t="s">
        <v>15</v>
      </c>
      <c r="G21" s="3" t="s">
        <v>15</v>
      </c>
      <c r="H21" s="3">
        <v>0.495</v>
      </c>
      <c r="I21" s="3">
        <v>0.495</v>
      </c>
      <c r="J21" s="3" t="s">
        <v>15</v>
      </c>
      <c r="K21" s="3" t="s">
        <v>15</v>
      </c>
      <c r="L21" s="27" t="s">
        <v>17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60" x14ac:dyDescent="0.25">
      <c r="A22" s="25"/>
      <c r="B22" s="4" t="s">
        <v>26</v>
      </c>
      <c r="C22" s="3" t="s">
        <v>22</v>
      </c>
      <c r="D22" s="3">
        <f>SUM(D23:D26)</f>
        <v>1896.2</v>
      </c>
      <c r="E22" s="3" t="s">
        <v>15</v>
      </c>
      <c r="F22" s="3">
        <f>SUM(F23:F26)</f>
        <v>1896.2</v>
      </c>
      <c r="G22" s="3">
        <f>SUM(G23:G26)</f>
        <v>1896.2</v>
      </c>
      <c r="H22" s="3">
        <f>SUM(H23:H26)</f>
        <v>1896.2</v>
      </c>
      <c r="I22" s="3" t="s">
        <v>15</v>
      </c>
      <c r="J22" s="3">
        <f>SUM(J23:J26)</f>
        <v>1896.2</v>
      </c>
      <c r="K22" s="3">
        <f>SUM(K23:K26)</f>
        <v>1896.2</v>
      </c>
      <c r="L22" s="2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30" x14ac:dyDescent="0.25">
      <c r="A23" s="25"/>
      <c r="B23" s="4" t="s">
        <v>19</v>
      </c>
      <c r="C23" s="3" t="s">
        <v>22</v>
      </c>
      <c r="D23" s="3">
        <v>0</v>
      </c>
      <c r="E23" s="3" t="s">
        <v>15</v>
      </c>
      <c r="F23" s="3">
        <v>0</v>
      </c>
      <c r="G23" s="3">
        <v>0</v>
      </c>
      <c r="H23" s="3">
        <v>0</v>
      </c>
      <c r="I23" s="3" t="s">
        <v>15</v>
      </c>
      <c r="J23" s="3">
        <v>0</v>
      </c>
      <c r="K23" s="3">
        <v>0</v>
      </c>
      <c r="L23" s="2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60" x14ac:dyDescent="0.25">
      <c r="A24" s="25"/>
      <c r="B24" s="4" t="s">
        <v>20</v>
      </c>
      <c r="C24" s="3" t="s">
        <v>22</v>
      </c>
      <c r="D24" s="3">
        <v>0</v>
      </c>
      <c r="E24" s="3" t="s">
        <v>15</v>
      </c>
      <c r="F24" s="3">
        <v>0</v>
      </c>
      <c r="G24" s="3">
        <v>0</v>
      </c>
      <c r="H24" s="3">
        <v>0</v>
      </c>
      <c r="I24" s="3" t="s">
        <v>15</v>
      </c>
      <c r="J24" s="3">
        <v>0</v>
      </c>
      <c r="K24" s="3">
        <v>0</v>
      </c>
      <c r="L24" s="2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x14ac:dyDescent="0.25">
      <c r="A25" s="25"/>
      <c r="B25" s="4" t="s">
        <v>30</v>
      </c>
      <c r="C25" s="3" t="s">
        <v>22</v>
      </c>
      <c r="D25" s="3">
        <v>1896.2</v>
      </c>
      <c r="E25" s="3" t="s">
        <v>15</v>
      </c>
      <c r="F25" s="3">
        <v>1896.2</v>
      </c>
      <c r="G25" s="3">
        <v>1896.2</v>
      </c>
      <c r="H25" s="3">
        <v>1896.2</v>
      </c>
      <c r="I25" s="3" t="s">
        <v>15</v>
      </c>
      <c r="J25" s="3">
        <v>1896.2</v>
      </c>
      <c r="K25" s="3">
        <v>1896.2</v>
      </c>
      <c r="L25" s="2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30" x14ac:dyDescent="0.25">
      <c r="A26" s="26"/>
      <c r="B26" s="4" t="s">
        <v>21</v>
      </c>
      <c r="C26" s="3" t="s">
        <v>22</v>
      </c>
      <c r="D26" s="3">
        <v>0</v>
      </c>
      <c r="E26" s="3" t="s">
        <v>15</v>
      </c>
      <c r="F26" s="3">
        <v>0</v>
      </c>
      <c r="G26" s="3">
        <v>0</v>
      </c>
      <c r="H26" s="3">
        <v>0</v>
      </c>
      <c r="I26" s="3" t="s">
        <v>15</v>
      </c>
      <c r="J26" s="3">
        <v>0</v>
      </c>
      <c r="K26" s="3">
        <v>0</v>
      </c>
      <c r="L26" s="2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60" x14ac:dyDescent="0.25">
      <c r="A27" s="30" t="s">
        <v>28</v>
      </c>
      <c r="B27" s="5" t="s">
        <v>29</v>
      </c>
      <c r="C27" s="3" t="s">
        <v>16</v>
      </c>
      <c r="D27" s="3">
        <v>0</v>
      </c>
      <c r="E27" s="3">
        <v>0.56399999999999995</v>
      </c>
      <c r="F27" s="3" t="s">
        <v>15</v>
      </c>
      <c r="G27" s="3" t="s">
        <v>15</v>
      </c>
      <c r="H27" s="3">
        <v>0</v>
      </c>
      <c r="I27" s="3">
        <v>0.56399999999999995</v>
      </c>
      <c r="J27" s="3" t="s">
        <v>15</v>
      </c>
      <c r="K27" s="3" t="s">
        <v>15</v>
      </c>
      <c r="L27" s="27" t="s">
        <v>178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60" x14ac:dyDescent="0.25">
      <c r="A28" s="30"/>
      <c r="B28" s="5" t="s">
        <v>39</v>
      </c>
      <c r="C28" s="3" t="s">
        <v>22</v>
      </c>
      <c r="D28" s="3">
        <v>0</v>
      </c>
      <c r="E28" s="3" t="s">
        <v>15</v>
      </c>
      <c r="F28" s="3">
        <f>SUM(F29:F32)</f>
        <v>4236.67</v>
      </c>
      <c r="G28" s="3">
        <f>SUM(G29:G32)</f>
        <v>4236.67</v>
      </c>
      <c r="H28" s="3">
        <v>0</v>
      </c>
      <c r="I28" s="3" t="s">
        <v>15</v>
      </c>
      <c r="J28" s="3">
        <f>SUM(J29:J32)</f>
        <v>4236.67</v>
      </c>
      <c r="K28" s="3">
        <f>SUM(K29:K32)</f>
        <v>4236.67</v>
      </c>
      <c r="L28" s="2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30" x14ac:dyDescent="0.25">
      <c r="A29" s="30"/>
      <c r="B29" s="5" t="s">
        <v>19</v>
      </c>
      <c r="C29" s="3" t="s">
        <v>22</v>
      </c>
      <c r="D29" s="3">
        <v>0</v>
      </c>
      <c r="E29" s="3" t="s">
        <v>15</v>
      </c>
      <c r="F29" s="3">
        <v>0</v>
      </c>
      <c r="G29" s="3">
        <v>0</v>
      </c>
      <c r="H29" s="3">
        <v>0</v>
      </c>
      <c r="I29" s="3" t="s">
        <v>15</v>
      </c>
      <c r="J29" s="3">
        <v>0</v>
      </c>
      <c r="K29" s="3">
        <v>0</v>
      </c>
      <c r="L29" s="2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60" x14ac:dyDescent="0.25">
      <c r="A30" s="30"/>
      <c r="B30" s="5" t="s">
        <v>20</v>
      </c>
      <c r="C30" s="3" t="s">
        <v>22</v>
      </c>
      <c r="D30" s="3">
        <v>0</v>
      </c>
      <c r="E30" s="3" t="s">
        <v>15</v>
      </c>
      <c r="F30" s="3">
        <v>4018.5</v>
      </c>
      <c r="G30" s="3">
        <v>4018.5</v>
      </c>
      <c r="H30" s="3">
        <v>0</v>
      </c>
      <c r="I30" s="3" t="s">
        <v>15</v>
      </c>
      <c r="J30" s="3">
        <v>4018.5</v>
      </c>
      <c r="K30" s="3">
        <v>4018.5</v>
      </c>
      <c r="L30" s="2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25">
      <c r="A31" s="30"/>
      <c r="B31" s="4" t="s">
        <v>30</v>
      </c>
      <c r="C31" s="3" t="s">
        <v>22</v>
      </c>
      <c r="D31" s="3">
        <v>0</v>
      </c>
      <c r="E31" s="3" t="s">
        <v>15</v>
      </c>
      <c r="F31" s="3">
        <v>218.17</v>
      </c>
      <c r="G31" s="3">
        <v>218.17</v>
      </c>
      <c r="H31" s="3">
        <v>0</v>
      </c>
      <c r="I31" s="3" t="s">
        <v>15</v>
      </c>
      <c r="J31" s="3">
        <v>218.17</v>
      </c>
      <c r="K31" s="3">
        <v>218.17</v>
      </c>
      <c r="L31" s="2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30" x14ac:dyDescent="0.25">
      <c r="A32" s="30"/>
      <c r="B32" s="5" t="s">
        <v>21</v>
      </c>
      <c r="C32" s="3" t="s">
        <v>22</v>
      </c>
      <c r="D32" s="3">
        <v>0</v>
      </c>
      <c r="E32" s="3" t="s">
        <v>15</v>
      </c>
      <c r="F32" s="3">
        <v>0</v>
      </c>
      <c r="G32" s="3">
        <v>0</v>
      </c>
      <c r="H32" s="3">
        <v>0</v>
      </c>
      <c r="I32" s="3" t="s">
        <v>15</v>
      </c>
      <c r="J32" s="3">
        <v>0</v>
      </c>
      <c r="K32" s="3">
        <v>0</v>
      </c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60" x14ac:dyDescent="0.25">
      <c r="A33" s="30" t="s">
        <v>31</v>
      </c>
      <c r="B33" s="1" t="s">
        <v>32</v>
      </c>
      <c r="C33" s="3" t="s">
        <v>16</v>
      </c>
      <c r="D33" s="3">
        <v>0</v>
      </c>
      <c r="E33" s="3">
        <v>0.56399999999999995</v>
      </c>
      <c r="F33" s="3" t="s">
        <v>15</v>
      </c>
      <c r="G33" s="3" t="s">
        <v>15</v>
      </c>
      <c r="H33" s="3">
        <v>0</v>
      </c>
      <c r="I33" s="3">
        <v>0.56399999999999995</v>
      </c>
      <c r="J33" s="3" t="s">
        <v>15</v>
      </c>
      <c r="K33" s="3" t="s">
        <v>15</v>
      </c>
      <c r="L33" s="33" t="s">
        <v>179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60" x14ac:dyDescent="0.25">
      <c r="A34" s="30"/>
      <c r="B34" s="5" t="s">
        <v>40</v>
      </c>
      <c r="C34" s="3" t="s">
        <v>22</v>
      </c>
      <c r="D34" s="3">
        <v>0</v>
      </c>
      <c r="E34" s="3" t="s">
        <v>15</v>
      </c>
      <c r="F34" s="3">
        <f>SUM(F35:F38)</f>
        <v>3138.56</v>
      </c>
      <c r="G34" s="3">
        <f>SUM(G35:G38)</f>
        <v>3138.56</v>
      </c>
      <c r="H34" s="3">
        <v>0</v>
      </c>
      <c r="I34" s="3" t="s">
        <v>15</v>
      </c>
      <c r="J34" s="3">
        <f>SUM(J35:J38)</f>
        <v>3138.56</v>
      </c>
      <c r="K34" s="3">
        <f>SUM(K35:K38)</f>
        <v>3138.56</v>
      </c>
      <c r="L34" s="3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30" x14ac:dyDescent="0.25">
      <c r="A35" s="30"/>
      <c r="B35" s="5" t="s">
        <v>19</v>
      </c>
      <c r="C35" s="3" t="s">
        <v>22</v>
      </c>
      <c r="D35" s="3">
        <v>0</v>
      </c>
      <c r="E35" s="3" t="s">
        <v>15</v>
      </c>
      <c r="F35" s="3">
        <v>0</v>
      </c>
      <c r="G35" s="3">
        <v>0</v>
      </c>
      <c r="H35" s="3">
        <v>0</v>
      </c>
      <c r="I35" s="3" t="s">
        <v>15</v>
      </c>
      <c r="J35" s="3">
        <v>0</v>
      </c>
      <c r="K35" s="3">
        <v>0</v>
      </c>
      <c r="L35" s="3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60" x14ac:dyDescent="0.25">
      <c r="A36" s="30"/>
      <c r="B36" s="5" t="s">
        <v>20</v>
      </c>
      <c r="C36" s="3" t="s">
        <v>22</v>
      </c>
      <c r="D36" s="3">
        <v>0</v>
      </c>
      <c r="E36" s="3" t="s">
        <v>15</v>
      </c>
      <c r="F36" s="3">
        <v>2981.5</v>
      </c>
      <c r="G36" s="3">
        <v>2981.5</v>
      </c>
      <c r="H36" s="3">
        <v>0</v>
      </c>
      <c r="I36" s="3" t="s">
        <v>15</v>
      </c>
      <c r="J36" s="3">
        <v>2981.5</v>
      </c>
      <c r="K36" s="3">
        <v>2981.5</v>
      </c>
      <c r="L36" s="3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x14ac:dyDescent="0.25">
      <c r="A37" s="30"/>
      <c r="B37" s="4" t="s">
        <v>30</v>
      </c>
      <c r="C37" s="3" t="s">
        <v>22</v>
      </c>
      <c r="D37" s="3">
        <v>0</v>
      </c>
      <c r="E37" s="3" t="s">
        <v>15</v>
      </c>
      <c r="F37" s="3">
        <v>157.06</v>
      </c>
      <c r="G37" s="3">
        <v>157.06</v>
      </c>
      <c r="H37" s="3">
        <v>0</v>
      </c>
      <c r="I37" s="3" t="s">
        <v>15</v>
      </c>
      <c r="J37" s="3">
        <v>157.06</v>
      </c>
      <c r="K37" s="3">
        <v>157.06</v>
      </c>
      <c r="L37" s="3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30" x14ac:dyDescent="0.25">
      <c r="A38" s="30"/>
      <c r="B38" s="5" t="s">
        <v>21</v>
      </c>
      <c r="C38" s="3" t="s">
        <v>22</v>
      </c>
      <c r="D38" s="3">
        <v>0</v>
      </c>
      <c r="E38" s="3" t="s">
        <v>15</v>
      </c>
      <c r="F38" s="3">
        <v>0</v>
      </c>
      <c r="G38" s="3">
        <v>0</v>
      </c>
      <c r="H38" s="3">
        <v>0</v>
      </c>
      <c r="I38" s="3" t="s">
        <v>15</v>
      </c>
      <c r="J38" s="3">
        <v>0</v>
      </c>
      <c r="K38" s="3">
        <v>0</v>
      </c>
      <c r="L38" s="3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60" x14ac:dyDescent="0.25">
      <c r="A39" s="30" t="s">
        <v>33</v>
      </c>
      <c r="B39" s="4" t="s">
        <v>34</v>
      </c>
      <c r="C39" s="3" t="s">
        <v>16</v>
      </c>
      <c r="D39" s="3">
        <v>0</v>
      </c>
      <c r="E39" s="3">
        <v>0.28999999999999998</v>
      </c>
      <c r="F39" s="3" t="s">
        <v>15</v>
      </c>
      <c r="G39" s="3" t="s">
        <v>15</v>
      </c>
      <c r="H39" s="3">
        <v>0</v>
      </c>
      <c r="I39" s="3">
        <v>0.28999999999999998</v>
      </c>
      <c r="J39" s="3" t="s">
        <v>15</v>
      </c>
      <c r="K39" s="3" t="s">
        <v>15</v>
      </c>
      <c r="L39" s="32" t="s">
        <v>180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60" x14ac:dyDescent="0.25">
      <c r="A40" s="30"/>
      <c r="B40" s="5" t="s">
        <v>41</v>
      </c>
      <c r="C40" s="3" t="s">
        <v>22</v>
      </c>
      <c r="D40" s="3">
        <v>0</v>
      </c>
      <c r="E40" s="3" t="s">
        <v>15</v>
      </c>
      <c r="F40" s="3">
        <f>SUM(F41:F44)</f>
        <v>950.09</v>
      </c>
      <c r="G40" s="3">
        <f>SUM(G41:G44)</f>
        <v>950.09</v>
      </c>
      <c r="H40" s="3">
        <v>0</v>
      </c>
      <c r="I40" s="3" t="s">
        <v>15</v>
      </c>
      <c r="J40" s="3">
        <f>SUM(J41:J44)</f>
        <v>950.09</v>
      </c>
      <c r="K40" s="3">
        <f>SUM(K41:K44)</f>
        <v>950.09</v>
      </c>
      <c r="L40" s="3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30" x14ac:dyDescent="0.25">
      <c r="A41" s="30"/>
      <c r="B41" s="5" t="s">
        <v>19</v>
      </c>
      <c r="C41" s="3" t="s">
        <v>22</v>
      </c>
      <c r="D41" s="3">
        <v>0</v>
      </c>
      <c r="E41" s="3" t="s">
        <v>15</v>
      </c>
      <c r="F41" s="3">
        <v>0</v>
      </c>
      <c r="G41" s="3">
        <v>0</v>
      </c>
      <c r="H41" s="3">
        <v>0</v>
      </c>
      <c r="I41" s="3" t="s">
        <v>15</v>
      </c>
      <c r="J41" s="3">
        <v>0</v>
      </c>
      <c r="K41" s="3">
        <v>0</v>
      </c>
      <c r="L41" s="3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60" x14ac:dyDescent="0.25">
      <c r="A42" s="30"/>
      <c r="B42" s="5" t="s">
        <v>20</v>
      </c>
      <c r="C42" s="3" t="s">
        <v>22</v>
      </c>
      <c r="D42" s="3">
        <v>0</v>
      </c>
      <c r="E42" s="3" t="s">
        <v>15</v>
      </c>
      <c r="F42" s="3">
        <v>902.5</v>
      </c>
      <c r="G42" s="3">
        <v>902.5</v>
      </c>
      <c r="H42" s="3">
        <v>0</v>
      </c>
      <c r="I42" s="3" t="s">
        <v>15</v>
      </c>
      <c r="J42" s="3">
        <v>902.5</v>
      </c>
      <c r="K42" s="3">
        <v>902.5</v>
      </c>
      <c r="L42" s="3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x14ac:dyDescent="0.25">
      <c r="A43" s="30"/>
      <c r="B43" s="4" t="s">
        <v>30</v>
      </c>
      <c r="C43" s="3" t="s">
        <v>22</v>
      </c>
      <c r="D43" s="3">
        <v>0</v>
      </c>
      <c r="E43" s="3" t="s">
        <v>15</v>
      </c>
      <c r="F43" s="3">
        <v>47.59</v>
      </c>
      <c r="G43" s="3">
        <v>47.59</v>
      </c>
      <c r="H43" s="3">
        <v>0</v>
      </c>
      <c r="I43" s="3" t="s">
        <v>15</v>
      </c>
      <c r="J43" s="3">
        <v>47.59</v>
      </c>
      <c r="K43" s="3">
        <v>47.59</v>
      </c>
      <c r="L43" s="3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30" x14ac:dyDescent="0.25">
      <c r="A44" s="30"/>
      <c r="B44" s="5" t="s">
        <v>21</v>
      </c>
      <c r="C44" s="3" t="s">
        <v>22</v>
      </c>
      <c r="D44" s="3">
        <v>0</v>
      </c>
      <c r="E44" s="3" t="s">
        <v>15</v>
      </c>
      <c r="F44" s="3">
        <v>0</v>
      </c>
      <c r="G44" s="3">
        <v>0</v>
      </c>
      <c r="H44" s="3">
        <v>0</v>
      </c>
      <c r="I44" s="3" t="s">
        <v>15</v>
      </c>
      <c r="J44" s="3">
        <v>0</v>
      </c>
      <c r="K44" s="3">
        <v>0</v>
      </c>
      <c r="L44" s="3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45" x14ac:dyDescent="0.25">
      <c r="A45" s="30" t="s">
        <v>35</v>
      </c>
      <c r="B45" s="4" t="s">
        <v>36</v>
      </c>
      <c r="C45" s="3" t="s">
        <v>16</v>
      </c>
      <c r="D45" s="3">
        <v>0.4</v>
      </c>
      <c r="E45" s="3">
        <v>0.4</v>
      </c>
      <c r="F45" s="3" t="s">
        <v>15</v>
      </c>
      <c r="G45" s="3" t="s">
        <v>15</v>
      </c>
      <c r="H45" s="3">
        <v>0.4</v>
      </c>
      <c r="I45" s="3">
        <v>0.4</v>
      </c>
      <c r="J45" s="3" t="s">
        <v>15</v>
      </c>
      <c r="K45" s="3" t="s">
        <v>15</v>
      </c>
      <c r="L45" s="32" t="s">
        <v>182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60" x14ac:dyDescent="0.25">
      <c r="A46" s="30"/>
      <c r="B46" s="5" t="s">
        <v>42</v>
      </c>
      <c r="C46" s="3" t="s">
        <v>22</v>
      </c>
      <c r="D46" s="9">
        <f>SUM(D47:D50)</f>
        <v>4210.5</v>
      </c>
      <c r="E46" s="3" t="s">
        <v>15</v>
      </c>
      <c r="F46" s="3">
        <f>SUM(F47:F50)</f>
        <v>3157.29</v>
      </c>
      <c r="G46" s="3">
        <f>SUM(G47:G50)</f>
        <v>3157.29</v>
      </c>
      <c r="H46" s="9">
        <f>SUM(H47:H50)</f>
        <v>4210.5</v>
      </c>
      <c r="I46" s="3" t="s">
        <v>15</v>
      </c>
      <c r="J46" s="3">
        <f>SUM(J47:J50)</f>
        <v>3157.29</v>
      </c>
      <c r="K46" s="3">
        <f>SUM(K47:K50)</f>
        <v>3157.29</v>
      </c>
      <c r="L46" s="3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30" x14ac:dyDescent="0.25">
      <c r="A47" s="30"/>
      <c r="B47" s="5" t="s">
        <v>19</v>
      </c>
      <c r="C47" s="3" t="s">
        <v>22</v>
      </c>
      <c r="D47" s="3">
        <v>0</v>
      </c>
      <c r="E47" s="3" t="s">
        <v>15</v>
      </c>
      <c r="F47" s="3">
        <v>0</v>
      </c>
      <c r="G47" s="3">
        <v>0</v>
      </c>
      <c r="H47" s="3">
        <v>0</v>
      </c>
      <c r="I47" s="3" t="s">
        <v>15</v>
      </c>
      <c r="J47" s="3">
        <v>0</v>
      </c>
      <c r="K47" s="3">
        <v>0</v>
      </c>
      <c r="L47" s="3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60" x14ac:dyDescent="0.25">
      <c r="A48" s="30"/>
      <c r="B48" s="5" t="s">
        <v>20</v>
      </c>
      <c r="C48" s="3" t="s">
        <v>22</v>
      </c>
      <c r="D48" s="9">
        <v>4000</v>
      </c>
      <c r="E48" s="3" t="s">
        <v>15</v>
      </c>
      <c r="F48" s="3">
        <v>2993.27</v>
      </c>
      <c r="G48" s="3">
        <v>2993.27</v>
      </c>
      <c r="H48" s="9">
        <v>4000</v>
      </c>
      <c r="I48" s="3" t="s">
        <v>15</v>
      </c>
      <c r="J48" s="3">
        <v>2993.27</v>
      </c>
      <c r="K48" s="3">
        <v>2993.27</v>
      </c>
      <c r="L48" s="3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25">
      <c r="A49" s="30"/>
      <c r="B49" s="4" t="s">
        <v>30</v>
      </c>
      <c r="C49" s="3" t="s">
        <v>22</v>
      </c>
      <c r="D49" s="3">
        <v>210.5</v>
      </c>
      <c r="E49" s="3" t="s">
        <v>15</v>
      </c>
      <c r="F49" s="3">
        <v>164.02</v>
      </c>
      <c r="G49" s="3">
        <v>164.02</v>
      </c>
      <c r="H49" s="3">
        <v>210.5</v>
      </c>
      <c r="I49" s="3" t="s">
        <v>15</v>
      </c>
      <c r="J49" s="3">
        <v>164.02</v>
      </c>
      <c r="K49" s="3">
        <v>164.02</v>
      </c>
      <c r="L49" s="3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30" x14ac:dyDescent="0.25">
      <c r="A50" s="30"/>
      <c r="B50" s="5" t="s">
        <v>21</v>
      </c>
      <c r="C50" s="3" t="s">
        <v>22</v>
      </c>
      <c r="D50" s="3">
        <v>0</v>
      </c>
      <c r="E50" s="3" t="s">
        <v>15</v>
      </c>
      <c r="F50" s="3">
        <v>0</v>
      </c>
      <c r="G50" s="3">
        <v>0</v>
      </c>
      <c r="H50" s="3">
        <v>0</v>
      </c>
      <c r="I50" s="3" t="s">
        <v>15</v>
      </c>
      <c r="J50" s="3">
        <v>0</v>
      </c>
      <c r="K50" s="3">
        <v>0</v>
      </c>
      <c r="L50" s="3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60" x14ac:dyDescent="0.25">
      <c r="A51" s="30" t="s">
        <v>37</v>
      </c>
      <c r="B51" s="4" t="s">
        <v>38</v>
      </c>
      <c r="C51" s="3" t="s">
        <v>16</v>
      </c>
      <c r="D51" s="3">
        <v>0</v>
      </c>
      <c r="E51" s="3">
        <v>6.9000000000000006E-2</v>
      </c>
      <c r="F51" s="3" t="s">
        <v>15</v>
      </c>
      <c r="G51" s="3" t="s">
        <v>15</v>
      </c>
      <c r="H51" s="3">
        <v>0</v>
      </c>
      <c r="I51" s="3">
        <v>6.9000000000000006E-2</v>
      </c>
      <c r="J51" s="3" t="s">
        <v>15</v>
      </c>
      <c r="K51" s="3" t="s">
        <v>15</v>
      </c>
      <c r="L51" s="32" t="s">
        <v>180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60.75" customHeight="1" x14ac:dyDescent="0.25">
      <c r="A52" s="30"/>
      <c r="B52" s="5" t="s">
        <v>43</v>
      </c>
      <c r="C52" s="3" t="s">
        <v>22</v>
      </c>
      <c r="D52" s="3">
        <v>0</v>
      </c>
      <c r="E52" s="3" t="s">
        <v>15</v>
      </c>
      <c r="F52" s="3">
        <f>SUM(F53:F56)</f>
        <v>1077.7</v>
      </c>
      <c r="G52" s="3">
        <f>SUM(G53:G56)</f>
        <v>1077.7</v>
      </c>
      <c r="H52" s="3">
        <v>0</v>
      </c>
      <c r="I52" s="3" t="s">
        <v>15</v>
      </c>
      <c r="J52" s="3">
        <f>SUM(J53:J56)</f>
        <v>1077.7</v>
      </c>
      <c r="K52" s="3">
        <f>SUM(K53:K56)</f>
        <v>1077.7</v>
      </c>
      <c r="L52" s="3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30" x14ac:dyDescent="0.25">
      <c r="A53" s="30"/>
      <c r="B53" s="5" t="s">
        <v>19</v>
      </c>
      <c r="C53" s="3" t="s">
        <v>22</v>
      </c>
      <c r="D53" s="3">
        <v>0</v>
      </c>
      <c r="E53" s="3" t="s">
        <v>15</v>
      </c>
      <c r="F53" s="3">
        <v>0</v>
      </c>
      <c r="G53" s="3">
        <v>0</v>
      </c>
      <c r="H53" s="3">
        <v>0</v>
      </c>
      <c r="I53" s="3" t="s">
        <v>15</v>
      </c>
      <c r="J53" s="3">
        <v>0</v>
      </c>
      <c r="K53" s="3">
        <v>0</v>
      </c>
      <c r="L53" s="3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60" x14ac:dyDescent="0.25">
      <c r="A54" s="30"/>
      <c r="B54" s="5" t="s">
        <v>20</v>
      </c>
      <c r="C54" s="3" t="s">
        <v>22</v>
      </c>
      <c r="D54" s="3">
        <v>0</v>
      </c>
      <c r="E54" s="3" t="s">
        <v>15</v>
      </c>
      <c r="F54" s="3">
        <v>1023.8</v>
      </c>
      <c r="G54" s="3">
        <v>1023.8</v>
      </c>
      <c r="H54" s="3">
        <v>0</v>
      </c>
      <c r="I54" s="3" t="s">
        <v>15</v>
      </c>
      <c r="J54" s="3">
        <v>1023.8</v>
      </c>
      <c r="K54" s="3">
        <v>1023.8</v>
      </c>
      <c r="L54" s="3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5">
      <c r="A55" s="30"/>
      <c r="B55" s="4" t="s">
        <v>30</v>
      </c>
      <c r="C55" s="3" t="s">
        <v>22</v>
      </c>
      <c r="D55" s="3">
        <v>0</v>
      </c>
      <c r="E55" s="3" t="s">
        <v>15</v>
      </c>
      <c r="F55" s="3">
        <v>53.9</v>
      </c>
      <c r="G55" s="3">
        <v>53.9</v>
      </c>
      <c r="H55" s="3">
        <v>0</v>
      </c>
      <c r="I55" s="3" t="s">
        <v>15</v>
      </c>
      <c r="J55" s="3">
        <v>53.9</v>
      </c>
      <c r="K55" s="3">
        <v>53.9</v>
      </c>
      <c r="L55" s="3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30" x14ac:dyDescent="0.25">
      <c r="A56" s="30"/>
      <c r="B56" s="5" t="s">
        <v>21</v>
      </c>
      <c r="C56" s="3" t="s">
        <v>22</v>
      </c>
      <c r="D56" s="3">
        <v>0</v>
      </c>
      <c r="E56" s="3" t="s">
        <v>15</v>
      </c>
      <c r="F56" s="3">
        <v>0</v>
      </c>
      <c r="G56" s="3">
        <v>0</v>
      </c>
      <c r="H56" s="3">
        <v>0</v>
      </c>
      <c r="I56" s="3" t="s">
        <v>15</v>
      </c>
      <c r="J56" s="3">
        <v>0</v>
      </c>
      <c r="K56" s="3">
        <v>0</v>
      </c>
      <c r="L56" s="3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5">
      <c r="A57" s="23" t="s">
        <v>44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60" x14ac:dyDescent="0.25">
      <c r="A58" s="30" t="s">
        <v>46</v>
      </c>
      <c r="B58" s="4" t="s">
        <v>45</v>
      </c>
      <c r="C58" s="3" t="s">
        <v>48</v>
      </c>
      <c r="D58" s="3">
        <v>14</v>
      </c>
      <c r="E58" s="3">
        <v>29.5</v>
      </c>
      <c r="F58" s="3" t="s">
        <v>15</v>
      </c>
      <c r="G58" s="3" t="s">
        <v>15</v>
      </c>
      <c r="H58" s="3">
        <v>14</v>
      </c>
      <c r="I58" s="3">
        <v>29.5</v>
      </c>
      <c r="J58" s="3" t="s">
        <v>15</v>
      </c>
      <c r="K58" s="3" t="s">
        <v>15</v>
      </c>
      <c r="L58" s="32" t="s">
        <v>182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60" x14ac:dyDescent="0.25">
      <c r="A59" s="30"/>
      <c r="B59" s="5" t="s">
        <v>47</v>
      </c>
      <c r="C59" s="3" t="s">
        <v>22</v>
      </c>
      <c r="D59" s="9">
        <f>SUM(D60:D63)</f>
        <v>100</v>
      </c>
      <c r="E59" s="3" t="s">
        <v>15</v>
      </c>
      <c r="F59" s="3">
        <v>99.3</v>
      </c>
      <c r="G59" s="3">
        <v>99.3</v>
      </c>
      <c r="H59" s="9">
        <f>SUM(H60:H63)</f>
        <v>100</v>
      </c>
      <c r="I59" s="3" t="s">
        <v>15</v>
      </c>
      <c r="J59" s="3">
        <v>99.3</v>
      </c>
      <c r="K59" s="3">
        <v>99.3</v>
      </c>
      <c r="L59" s="3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30" x14ac:dyDescent="0.25">
      <c r="A60" s="30"/>
      <c r="B60" s="5" t="s">
        <v>19</v>
      </c>
      <c r="C60" s="3" t="s">
        <v>22</v>
      </c>
      <c r="D60" s="3">
        <v>0</v>
      </c>
      <c r="E60" s="3" t="s">
        <v>15</v>
      </c>
      <c r="F60" s="3">
        <v>0</v>
      </c>
      <c r="G60" s="3">
        <v>0</v>
      </c>
      <c r="H60" s="3">
        <v>0</v>
      </c>
      <c r="I60" s="3" t="s">
        <v>15</v>
      </c>
      <c r="J60" s="3">
        <v>0</v>
      </c>
      <c r="K60" s="3">
        <v>0</v>
      </c>
      <c r="L60" s="3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60" x14ac:dyDescent="0.25">
      <c r="A61" s="30"/>
      <c r="B61" s="5" t="s">
        <v>20</v>
      </c>
      <c r="C61" s="3" t="s">
        <v>22</v>
      </c>
      <c r="D61" s="3">
        <v>0</v>
      </c>
      <c r="E61" s="3" t="s">
        <v>15</v>
      </c>
      <c r="F61" s="3">
        <v>0</v>
      </c>
      <c r="G61" s="3">
        <v>0</v>
      </c>
      <c r="H61" s="3">
        <v>0</v>
      </c>
      <c r="I61" s="3" t="s">
        <v>15</v>
      </c>
      <c r="J61" s="3">
        <v>0</v>
      </c>
      <c r="K61" s="3">
        <v>0</v>
      </c>
      <c r="L61" s="3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5">
      <c r="A62" s="30"/>
      <c r="B62" s="4" t="s">
        <v>30</v>
      </c>
      <c r="C62" s="3" t="s">
        <v>22</v>
      </c>
      <c r="D62" s="9">
        <v>100</v>
      </c>
      <c r="E62" s="3" t="s">
        <v>15</v>
      </c>
      <c r="F62" s="3">
        <v>99.3</v>
      </c>
      <c r="G62" s="3">
        <v>99.3</v>
      </c>
      <c r="H62" s="9">
        <v>100</v>
      </c>
      <c r="I62" s="3" t="s">
        <v>15</v>
      </c>
      <c r="J62" s="3">
        <v>99.3</v>
      </c>
      <c r="K62" s="3">
        <v>99.3</v>
      </c>
      <c r="L62" s="3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30" x14ac:dyDescent="0.25">
      <c r="A63" s="30"/>
      <c r="B63" s="5" t="s">
        <v>21</v>
      </c>
      <c r="C63" s="3" t="s">
        <v>22</v>
      </c>
      <c r="D63" s="3">
        <v>0</v>
      </c>
      <c r="E63" s="3" t="s">
        <v>15</v>
      </c>
      <c r="F63" s="3">
        <v>0</v>
      </c>
      <c r="G63" s="3">
        <v>0</v>
      </c>
      <c r="H63" s="3">
        <v>0</v>
      </c>
      <c r="I63" s="3" t="s">
        <v>15</v>
      </c>
      <c r="J63" s="3">
        <v>0</v>
      </c>
      <c r="K63" s="3">
        <v>0</v>
      </c>
      <c r="L63" s="3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31.5" customHeight="1" x14ac:dyDescent="0.25">
      <c r="A64" s="23" t="s">
        <v>49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75" x14ac:dyDescent="0.25">
      <c r="A65" s="30" t="s">
        <v>50</v>
      </c>
      <c r="B65" s="4" t="s">
        <v>52</v>
      </c>
      <c r="C65" s="3" t="s">
        <v>48</v>
      </c>
      <c r="D65" s="3">
        <v>2</v>
      </c>
      <c r="E65" s="3">
        <v>2</v>
      </c>
      <c r="F65" s="3" t="s">
        <v>15</v>
      </c>
      <c r="G65" s="3" t="s">
        <v>15</v>
      </c>
      <c r="H65" s="13">
        <v>2</v>
      </c>
      <c r="I65" s="13">
        <v>2</v>
      </c>
      <c r="J65" s="13" t="s">
        <v>15</v>
      </c>
      <c r="K65" s="13" t="s">
        <v>15</v>
      </c>
      <c r="L65" s="37" t="s">
        <v>183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45" customHeight="1" x14ac:dyDescent="0.25">
      <c r="A66" s="30"/>
      <c r="B66" s="5" t="s">
        <v>51</v>
      </c>
      <c r="C66" s="3" t="s">
        <v>22</v>
      </c>
      <c r="D66" s="9">
        <f>SUM(D67:D70)</f>
        <v>100</v>
      </c>
      <c r="E66" s="3" t="s">
        <v>15</v>
      </c>
      <c r="F66" s="9">
        <v>50</v>
      </c>
      <c r="G66" s="9">
        <v>50</v>
      </c>
      <c r="H66" s="9">
        <f>SUM(H67:H70)</f>
        <v>100</v>
      </c>
      <c r="I66" s="13" t="s">
        <v>15</v>
      </c>
      <c r="J66" s="9">
        <v>50</v>
      </c>
      <c r="K66" s="9">
        <v>50</v>
      </c>
      <c r="L66" s="3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30" x14ac:dyDescent="0.25">
      <c r="A67" s="30"/>
      <c r="B67" s="5" t="s">
        <v>19</v>
      </c>
      <c r="C67" s="3" t="s">
        <v>22</v>
      </c>
      <c r="D67" s="3">
        <v>0</v>
      </c>
      <c r="E67" s="3" t="s">
        <v>15</v>
      </c>
      <c r="F67" s="3">
        <v>0</v>
      </c>
      <c r="G67" s="3">
        <v>0</v>
      </c>
      <c r="H67" s="13">
        <v>0</v>
      </c>
      <c r="I67" s="13" t="s">
        <v>15</v>
      </c>
      <c r="J67" s="13">
        <v>0</v>
      </c>
      <c r="K67" s="13">
        <v>0</v>
      </c>
      <c r="L67" s="3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60" x14ac:dyDescent="0.25">
      <c r="A68" s="30"/>
      <c r="B68" s="5" t="s">
        <v>20</v>
      </c>
      <c r="C68" s="3" t="s">
        <v>22</v>
      </c>
      <c r="D68" s="3">
        <v>0</v>
      </c>
      <c r="E68" s="3" t="s">
        <v>15</v>
      </c>
      <c r="F68" s="9">
        <v>50</v>
      </c>
      <c r="G68" s="9">
        <v>50</v>
      </c>
      <c r="H68" s="13">
        <v>0</v>
      </c>
      <c r="I68" s="13" t="s">
        <v>15</v>
      </c>
      <c r="J68" s="9">
        <v>50</v>
      </c>
      <c r="K68" s="9">
        <v>50</v>
      </c>
      <c r="L68" s="3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25">
      <c r="A69" s="30"/>
      <c r="B69" s="4" t="s">
        <v>30</v>
      </c>
      <c r="C69" s="3" t="s">
        <v>22</v>
      </c>
      <c r="D69" s="9">
        <v>100</v>
      </c>
      <c r="E69" s="3" t="s">
        <v>15</v>
      </c>
      <c r="F69" s="3">
        <v>0</v>
      </c>
      <c r="G69" s="3">
        <v>0</v>
      </c>
      <c r="H69" s="9">
        <v>100</v>
      </c>
      <c r="I69" s="13" t="s">
        <v>15</v>
      </c>
      <c r="J69" s="13">
        <v>0</v>
      </c>
      <c r="K69" s="13">
        <v>0</v>
      </c>
      <c r="L69" s="37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30" x14ac:dyDescent="0.25">
      <c r="A70" s="30"/>
      <c r="B70" s="5" t="s">
        <v>21</v>
      </c>
      <c r="C70" s="3" t="s">
        <v>22</v>
      </c>
      <c r="D70" s="3">
        <v>0</v>
      </c>
      <c r="E70" s="3" t="s">
        <v>15</v>
      </c>
      <c r="F70" s="3">
        <v>0</v>
      </c>
      <c r="G70" s="3">
        <v>0</v>
      </c>
      <c r="H70" s="13">
        <v>0</v>
      </c>
      <c r="I70" s="13" t="s">
        <v>15</v>
      </c>
      <c r="J70" s="13">
        <v>0</v>
      </c>
      <c r="K70" s="13">
        <v>0</v>
      </c>
      <c r="L70" s="3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75" x14ac:dyDescent="0.25">
      <c r="A71" s="30" t="s">
        <v>53</v>
      </c>
      <c r="B71" s="4" t="s">
        <v>55</v>
      </c>
      <c r="C71" s="3" t="s">
        <v>48</v>
      </c>
      <c r="D71" s="3">
        <v>1</v>
      </c>
      <c r="E71" s="3">
        <v>1</v>
      </c>
      <c r="F71" s="3" t="s">
        <v>15</v>
      </c>
      <c r="G71" s="3" t="s">
        <v>15</v>
      </c>
      <c r="H71" s="3">
        <v>1</v>
      </c>
      <c r="I71" s="3">
        <v>1</v>
      </c>
      <c r="J71" s="3" t="s">
        <v>15</v>
      </c>
      <c r="K71" s="3" t="s">
        <v>15</v>
      </c>
      <c r="L71" s="32" t="s">
        <v>182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45.75" customHeight="1" x14ac:dyDescent="0.25">
      <c r="A72" s="30"/>
      <c r="B72" s="5" t="s">
        <v>54</v>
      </c>
      <c r="C72" s="3" t="s">
        <v>22</v>
      </c>
      <c r="D72" s="9">
        <f>SUM(D73:D76)</f>
        <v>50</v>
      </c>
      <c r="E72" s="3" t="s">
        <v>15</v>
      </c>
      <c r="F72" s="9">
        <v>27</v>
      </c>
      <c r="G72" s="9">
        <v>27</v>
      </c>
      <c r="H72" s="9">
        <f>SUM(H73:H76)</f>
        <v>50</v>
      </c>
      <c r="I72" s="3" t="s">
        <v>15</v>
      </c>
      <c r="J72" s="9">
        <v>27</v>
      </c>
      <c r="K72" s="9">
        <v>27</v>
      </c>
      <c r="L72" s="3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30" x14ac:dyDescent="0.25">
      <c r="A73" s="30"/>
      <c r="B73" s="5" t="s">
        <v>19</v>
      </c>
      <c r="C73" s="3" t="s">
        <v>22</v>
      </c>
      <c r="D73" s="3">
        <v>0</v>
      </c>
      <c r="E73" s="3" t="s">
        <v>15</v>
      </c>
      <c r="F73" s="3">
        <v>0</v>
      </c>
      <c r="G73" s="3">
        <v>0</v>
      </c>
      <c r="H73" s="3">
        <v>0</v>
      </c>
      <c r="I73" s="3" t="s">
        <v>15</v>
      </c>
      <c r="J73" s="3">
        <v>0</v>
      </c>
      <c r="K73" s="3">
        <v>0</v>
      </c>
      <c r="L73" s="3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60" x14ac:dyDescent="0.25">
      <c r="A74" s="30"/>
      <c r="B74" s="5" t="s">
        <v>20</v>
      </c>
      <c r="C74" s="3" t="s">
        <v>22</v>
      </c>
      <c r="D74" s="3">
        <v>0</v>
      </c>
      <c r="E74" s="3" t="s">
        <v>15</v>
      </c>
      <c r="F74" s="3">
        <v>0</v>
      </c>
      <c r="G74" s="3">
        <v>0</v>
      </c>
      <c r="H74" s="3">
        <v>0</v>
      </c>
      <c r="I74" s="3" t="s">
        <v>15</v>
      </c>
      <c r="J74" s="3">
        <v>0</v>
      </c>
      <c r="K74" s="3">
        <v>0</v>
      </c>
      <c r="L74" s="3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x14ac:dyDescent="0.25">
      <c r="A75" s="30"/>
      <c r="B75" s="4" t="s">
        <v>30</v>
      </c>
      <c r="C75" s="3" t="s">
        <v>22</v>
      </c>
      <c r="D75" s="9">
        <v>50</v>
      </c>
      <c r="E75" s="3" t="s">
        <v>15</v>
      </c>
      <c r="F75" s="9">
        <v>27</v>
      </c>
      <c r="G75" s="9">
        <v>27</v>
      </c>
      <c r="H75" s="9">
        <v>50</v>
      </c>
      <c r="I75" s="3" t="s">
        <v>15</v>
      </c>
      <c r="J75" s="9">
        <v>27</v>
      </c>
      <c r="K75" s="9">
        <v>27</v>
      </c>
      <c r="L75" s="3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30" x14ac:dyDescent="0.25">
      <c r="A76" s="30"/>
      <c r="B76" s="5" t="s">
        <v>21</v>
      </c>
      <c r="C76" s="3" t="s">
        <v>22</v>
      </c>
      <c r="D76" s="3">
        <v>0</v>
      </c>
      <c r="E76" s="3" t="s">
        <v>15</v>
      </c>
      <c r="F76" s="3">
        <v>0</v>
      </c>
      <c r="G76" s="3">
        <v>0</v>
      </c>
      <c r="H76" s="3">
        <v>0</v>
      </c>
      <c r="I76" s="3" t="s">
        <v>15</v>
      </c>
      <c r="J76" s="3">
        <v>0</v>
      </c>
      <c r="K76" s="3">
        <v>0</v>
      </c>
      <c r="L76" s="3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75" x14ac:dyDescent="0.25">
      <c r="A77" s="30" t="s">
        <v>56</v>
      </c>
      <c r="B77" s="4" t="s">
        <v>58</v>
      </c>
      <c r="C77" s="3" t="s">
        <v>48</v>
      </c>
      <c r="D77" s="3">
        <v>1</v>
      </c>
      <c r="E77" s="3">
        <v>0</v>
      </c>
      <c r="F77" s="3" t="s">
        <v>15</v>
      </c>
      <c r="G77" s="3" t="s">
        <v>15</v>
      </c>
      <c r="H77" s="3">
        <v>1</v>
      </c>
      <c r="I77" s="3">
        <v>0</v>
      </c>
      <c r="J77" s="3" t="s">
        <v>15</v>
      </c>
      <c r="K77" s="3" t="s">
        <v>15</v>
      </c>
      <c r="L77" s="32" t="s">
        <v>184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45" customHeight="1" x14ac:dyDescent="0.25">
      <c r="A78" s="30"/>
      <c r="B78" s="5" t="s">
        <v>57</v>
      </c>
      <c r="C78" s="3" t="s">
        <v>22</v>
      </c>
      <c r="D78" s="9">
        <f>SUM(D79:D82)</f>
        <v>90</v>
      </c>
      <c r="E78" s="3" t="s">
        <v>15</v>
      </c>
      <c r="F78" s="3">
        <v>0</v>
      </c>
      <c r="G78" s="3">
        <v>0</v>
      </c>
      <c r="H78" s="9">
        <f>SUM(H79:H82)</f>
        <v>90</v>
      </c>
      <c r="I78" s="3" t="s">
        <v>15</v>
      </c>
      <c r="J78" s="3">
        <v>0</v>
      </c>
      <c r="K78" s="3">
        <v>0</v>
      </c>
      <c r="L78" s="3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30" x14ac:dyDescent="0.25">
      <c r="A79" s="30"/>
      <c r="B79" s="5" t="s">
        <v>19</v>
      </c>
      <c r="C79" s="3" t="s">
        <v>22</v>
      </c>
      <c r="D79" s="3">
        <v>0</v>
      </c>
      <c r="E79" s="3" t="s">
        <v>15</v>
      </c>
      <c r="F79" s="3">
        <v>0</v>
      </c>
      <c r="G79" s="3">
        <v>0</v>
      </c>
      <c r="H79" s="3">
        <v>0</v>
      </c>
      <c r="I79" s="3" t="s">
        <v>15</v>
      </c>
      <c r="J79" s="3">
        <v>0</v>
      </c>
      <c r="K79" s="3">
        <v>0</v>
      </c>
      <c r="L79" s="3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60" x14ac:dyDescent="0.25">
      <c r="A80" s="30"/>
      <c r="B80" s="5" t="s">
        <v>20</v>
      </c>
      <c r="C80" s="3" t="s">
        <v>22</v>
      </c>
      <c r="D80" s="3">
        <v>0</v>
      </c>
      <c r="E80" s="3" t="s">
        <v>15</v>
      </c>
      <c r="F80" s="3">
        <v>0</v>
      </c>
      <c r="G80" s="3">
        <v>0</v>
      </c>
      <c r="H80" s="3">
        <v>0</v>
      </c>
      <c r="I80" s="3" t="s">
        <v>15</v>
      </c>
      <c r="J80" s="3">
        <v>0</v>
      </c>
      <c r="K80" s="3">
        <v>0</v>
      </c>
      <c r="L80" s="3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x14ac:dyDescent="0.25">
      <c r="A81" s="30"/>
      <c r="B81" s="4" t="s">
        <v>30</v>
      </c>
      <c r="C81" s="3" t="s">
        <v>22</v>
      </c>
      <c r="D81" s="9">
        <v>90</v>
      </c>
      <c r="E81" s="3" t="s">
        <v>15</v>
      </c>
      <c r="F81" s="3">
        <v>0</v>
      </c>
      <c r="G81" s="3">
        <v>0</v>
      </c>
      <c r="H81" s="9">
        <v>90</v>
      </c>
      <c r="I81" s="3" t="s">
        <v>15</v>
      </c>
      <c r="J81" s="3">
        <v>0</v>
      </c>
      <c r="K81" s="3">
        <v>0</v>
      </c>
      <c r="L81" s="3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30" x14ac:dyDescent="0.25">
      <c r="A82" s="30"/>
      <c r="B82" s="5" t="s">
        <v>21</v>
      </c>
      <c r="C82" s="3" t="s">
        <v>22</v>
      </c>
      <c r="D82" s="3">
        <v>0</v>
      </c>
      <c r="E82" s="3" t="s">
        <v>15</v>
      </c>
      <c r="F82" s="3">
        <v>0</v>
      </c>
      <c r="G82" s="3">
        <v>0</v>
      </c>
      <c r="H82" s="3">
        <v>0</v>
      </c>
      <c r="I82" s="3" t="s">
        <v>15</v>
      </c>
      <c r="J82" s="3">
        <v>0</v>
      </c>
      <c r="K82" s="3">
        <v>0</v>
      </c>
      <c r="L82" s="3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46.5" customHeight="1" x14ac:dyDescent="0.25">
      <c r="A83" s="36" t="s">
        <v>59</v>
      </c>
      <c r="B83" s="36"/>
      <c r="C83" s="3" t="s">
        <v>22</v>
      </c>
      <c r="D83" s="9">
        <f>D10+D16+D22+D28+D34+D40+D46+D52+D59+D66+D72+D78</f>
        <v>25983.960000000003</v>
      </c>
      <c r="E83" s="3" t="s">
        <v>15</v>
      </c>
      <c r="F83" s="9">
        <f>F10+F16+F22+F28+F34+F40+F46+F52+F59+F66+F72+F78</f>
        <v>25013.640000000003</v>
      </c>
      <c r="G83" s="9">
        <f>G10+G16+G22+G28+G34+G40+G46+G52+G59+G66+G72+G78</f>
        <v>25013.640000000003</v>
      </c>
      <c r="H83" s="9">
        <f>H10+H16+H22+H28+H34+H40+H46+H52+H59+H66+H72+H78</f>
        <v>25983.960000000003</v>
      </c>
      <c r="I83" s="14" t="s">
        <v>15</v>
      </c>
      <c r="J83" s="9">
        <f>J10+J16+J22+J28+J34+J40+J46+J52+J59+J66+J72+J78</f>
        <v>25013.640000000003</v>
      </c>
      <c r="K83" s="9">
        <f>K10+K16+K22+K28+K34+K40+K46+K52+K59+K66+K72+K78</f>
        <v>25013.640000000003</v>
      </c>
      <c r="L83" s="27" t="s">
        <v>17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6.5" customHeight="1" x14ac:dyDescent="0.25">
      <c r="A84" s="36" t="s">
        <v>19</v>
      </c>
      <c r="B84" s="36"/>
      <c r="C84" s="3" t="s">
        <v>22</v>
      </c>
      <c r="D84" s="3">
        <v>0</v>
      </c>
      <c r="E84" s="3" t="s">
        <v>15</v>
      </c>
      <c r="F84" s="9">
        <f t="shared" ref="F84:G87" si="0">F11+F17+F23+F29+F35+F41+F47+F53+F60+F67+F73+F79</f>
        <v>0</v>
      </c>
      <c r="G84" s="9">
        <f t="shared" si="0"/>
        <v>0</v>
      </c>
      <c r="H84" s="14">
        <v>0</v>
      </c>
      <c r="I84" s="14" t="s">
        <v>15</v>
      </c>
      <c r="J84" s="9">
        <f t="shared" ref="J84:K84" si="1">J11+J17+J23+J29+J35+J41+J47+J53+J60+J67+J73+J79</f>
        <v>0</v>
      </c>
      <c r="K84" s="9">
        <f t="shared" si="1"/>
        <v>0</v>
      </c>
      <c r="L84" s="28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32.25" customHeight="1" x14ac:dyDescent="0.25">
      <c r="A85" s="36" t="s">
        <v>20</v>
      </c>
      <c r="B85" s="36"/>
      <c r="C85" s="3" t="s">
        <v>22</v>
      </c>
      <c r="D85" s="3">
        <v>22560.400000000001</v>
      </c>
      <c r="E85" s="3" t="s">
        <v>15</v>
      </c>
      <c r="F85" s="9">
        <f t="shared" si="0"/>
        <v>21831.27</v>
      </c>
      <c r="G85" s="9">
        <f t="shared" si="0"/>
        <v>21831.27</v>
      </c>
      <c r="H85" s="14">
        <v>22560.400000000001</v>
      </c>
      <c r="I85" s="14" t="s">
        <v>15</v>
      </c>
      <c r="J85" s="9">
        <f t="shared" ref="J85:K85" si="2">J12+J18+J24+J30+J36+J42+J48+J54+J61+J68+J74+J80</f>
        <v>21831.27</v>
      </c>
      <c r="K85" s="9">
        <f t="shared" si="2"/>
        <v>21831.27</v>
      </c>
      <c r="L85" s="28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25">
      <c r="A86" s="36" t="s">
        <v>30</v>
      </c>
      <c r="B86" s="36"/>
      <c r="C86" s="3" t="s">
        <v>22</v>
      </c>
      <c r="D86" s="3">
        <v>3453.56</v>
      </c>
      <c r="E86" s="3" t="s">
        <v>15</v>
      </c>
      <c r="F86" s="9">
        <f t="shared" si="0"/>
        <v>3182.3700000000003</v>
      </c>
      <c r="G86" s="9">
        <f t="shared" si="0"/>
        <v>3182.3700000000003</v>
      </c>
      <c r="H86" s="14">
        <v>3453.56</v>
      </c>
      <c r="I86" s="14" t="s">
        <v>15</v>
      </c>
      <c r="J86" s="9">
        <f t="shared" ref="J86:K86" si="3">J13+J19+J25+J31+J37+J43+J49+J55+J62+J69+J75+J81</f>
        <v>3182.3700000000003</v>
      </c>
      <c r="K86" s="9">
        <f t="shared" si="3"/>
        <v>3182.3700000000003</v>
      </c>
      <c r="L86" s="28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8" customHeight="1" x14ac:dyDescent="0.25">
      <c r="A87" s="36" t="s">
        <v>21</v>
      </c>
      <c r="B87" s="36"/>
      <c r="C87" s="3" t="s">
        <v>22</v>
      </c>
      <c r="D87" s="3">
        <v>0</v>
      </c>
      <c r="E87" s="3" t="s">
        <v>15</v>
      </c>
      <c r="F87" s="9">
        <f t="shared" si="0"/>
        <v>0</v>
      </c>
      <c r="G87" s="9">
        <f t="shared" si="0"/>
        <v>0</v>
      </c>
      <c r="H87" s="14">
        <v>0</v>
      </c>
      <c r="I87" s="14" t="s">
        <v>15</v>
      </c>
      <c r="J87" s="9">
        <f t="shared" ref="J87:K87" si="4">J14+J20+J26+J32+J38+J44+J50+J56+J63+J70+J76+J82</f>
        <v>0</v>
      </c>
      <c r="K87" s="9">
        <f t="shared" si="4"/>
        <v>0</v>
      </c>
      <c r="L87" s="29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25">
      <c r="A88" s="23" t="s">
        <v>60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x14ac:dyDescent="0.25">
      <c r="A89" s="23" t="s">
        <v>61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45" x14ac:dyDescent="0.25">
      <c r="A90" s="30" t="s">
        <v>62</v>
      </c>
      <c r="B90" s="4" t="s">
        <v>64</v>
      </c>
      <c r="C90" s="3" t="s">
        <v>48</v>
      </c>
      <c r="D90" s="3">
        <v>40</v>
      </c>
      <c r="E90" s="3">
        <v>95</v>
      </c>
      <c r="F90" s="3" t="s">
        <v>15</v>
      </c>
      <c r="G90" s="3" t="s">
        <v>15</v>
      </c>
      <c r="H90" s="14">
        <v>40</v>
      </c>
      <c r="I90" s="14">
        <v>95</v>
      </c>
      <c r="J90" s="14" t="s">
        <v>15</v>
      </c>
      <c r="K90" s="14" t="s">
        <v>15</v>
      </c>
      <c r="L90" s="37" t="s">
        <v>217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60" x14ac:dyDescent="0.25">
      <c r="A91" s="30"/>
      <c r="B91" s="5" t="s">
        <v>63</v>
      </c>
      <c r="C91" s="3" t="s">
        <v>22</v>
      </c>
      <c r="D91" s="9">
        <v>60</v>
      </c>
      <c r="E91" s="3" t="s">
        <v>15</v>
      </c>
      <c r="F91" s="9">
        <v>156</v>
      </c>
      <c r="G91" s="9">
        <v>156</v>
      </c>
      <c r="H91" s="9">
        <v>60</v>
      </c>
      <c r="I91" s="14" t="s">
        <v>15</v>
      </c>
      <c r="J91" s="9">
        <v>156</v>
      </c>
      <c r="K91" s="9">
        <v>156</v>
      </c>
      <c r="L91" s="37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30" x14ac:dyDescent="0.25">
      <c r="A92" s="30"/>
      <c r="B92" s="5" t="s">
        <v>19</v>
      </c>
      <c r="C92" s="3" t="s">
        <v>22</v>
      </c>
      <c r="D92" s="3">
        <v>0</v>
      </c>
      <c r="E92" s="3" t="s">
        <v>15</v>
      </c>
      <c r="F92" s="3">
        <v>0</v>
      </c>
      <c r="G92" s="3">
        <v>0</v>
      </c>
      <c r="H92" s="14">
        <v>0</v>
      </c>
      <c r="I92" s="14" t="s">
        <v>15</v>
      </c>
      <c r="J92" s="14">
        <v>0</v>
      </c>
      <c r="K92" s="14">
        <v>0</v>
      </c>
      <c r="L92" s="37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60" x14ac:dyDescent="0.25">
      <c r="A93" s="30"/>
      <c r="B93" s="5" t="s">
        <v>20</v>
      </c>
      <c r="C93" s="3" t="s">
        <v>22</v>
      </c>
      <c r="D93" s="3">
        <v>0</v>
      </c>
      <c r="E93" s="3" t="s">
        <v>15</v>
      </c>
      <c r="F93" s="3">
        <v>0</v>
      </c>
      <c r="G93" s="3">
        <v>0</v>
      </c>
      <c r="H93" s="14">
        <v>0</v>
      </c>
      <c r="I93" s="14" t="s">
        <v>15</v>
      </c>
      <c r="J93" s="14">
        <v>0</v>
      </c>
      <c r="K93" s="14">
        <v>0</v>
      </c>
      <c r="L93" s="37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25">
      <c r="A94" s="30"/>
      <c r="B94" s="4" t="s">
        <v>30</v>
      </c>
      <c r="C94" s="3" t="s">
        <v>22</v>
      </c>
      <c r="D94" s="9">
        <v>60</v>
      </c>
      <c r="E94" s="3" t="s">
        <v>15</v>
      </c>
      <c r="F94" s="9">
        <v>156</v>
      </c>
      <c r="G94" s="9">
        <v>156</v>
      </c>
      <c r="H94" s="9">
        <v>60</v>
      </c>
      <c r="I94" s="14" t="s">
        <v>15</v>
      </c>
      <c r="J94" s="9">
        <v>156</v>
      </c>
      <c r="K94" s="9">
        <v>156</v>
      </c>
      <c r="L94" s="37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30" x14ac:dyDescent="0.25">
      <c r="A95" s="30"/>
      <c r="B95" s="5" t="s">
        <v>21</v>
      </c>
      <c r="C95" s="3" t="s">
        <v>22</v>
      </c>
      <c r="D95" s="3">
        <v>0</v>
      </c>
      <c r="E95" s="3" t="s">
        <v>15</v>
      </c>
      <c r="F95" s="3">
        <v>0</v>
      </c>
      <c r="G95" s="3">
        <v>0</v>
      </c>
      <c r="H95" s="14">
        <v>0</v>
      </c>
      <c r="I95" s="14" t="s">
        <v>15</v>
      </c>
      <c r="J95" s="14">
        <v>0</v>
      </c>
      <c r="K95" s="14">
        <v>0</v>
      </c>
      <c r="L95" s="37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60" x14ac:dyDescent="0.25">
      <c r="A96" s="30" t="s">
        <v>65</v>
      </c>
      <c r="B96" s="4" t="s">
        <v>67</v>
      </c>
      <c r="C96" s="3" t="s">
        <v>48</v>
      </c>
      <c r="D96" s="3">
        <v>6</v>
      </c>
      <c r="E96" s="3">
        <v>0</v>
      </c>
      <c r="F96" s="3" t="s">
        <v>15</v>
      </c>
      <c r="G96" s="3" t="s">
        <v>15</v>
      </c>
      <c r="H96" s="3">
        <v>6</v>
      </c>
      <c r="I96" s="3">
        <v>0</v>
      </c>
      <c r="J96" s="3" t="s">
        <v>15</v>
      </c>
      <c r="K96" s="3" t="s">
        <v>15</v>
      </c>
      <c r="L96" s="32" t="s">
        <v>184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60" x14ac:dyDescent="0.25">
      <c r="A97" s="30"/>
      <c r="B97" s="5" t="s">
        <v>66</v>
      </c>
      <c r="C97" s="3" t="s">
        <v>22</v>
      </c>
      <c r="D97" s="3">
        <v>4.5</v>
      </c>
      <c r="E97" s="3" t="s">
        <v>15</v>
      </c>
      <c r="F97" s="3">
        <v>0</v>
      </c>
      <c r="G97" s="3">
        <v>0</v>
      </c>
      <c r="H97" s="3">
        <v>4.5</v>
      </c>
      <c r="I97" s="3" t="s">
        <v>15</v>
      </c>
      <c r="J97" s="3">
        <v>0</v>
      </c>
      <c r="K97" s="3">
        <v>0</v>
      </c>
      <c r="L97" s="3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30" x14ac:dyDescent="0.25">
      <c r="A98" s="30"/>
      <c r="B98" s="5" t="s">
        <v>19</v>
      </c>
      <c r="C98" s="3" t="s">
        <v>22</v>
      </c>
      <c r="D98" s="3">
        <v>0</v>
      </c>
      <c r="E98" s="3" t="s">
        <v>15</v>
      </c>
      <c r="F98" s="3">
        <v>0</v>
      </c>
      <c r="G98" s="3">
        <v>0</v>
      </c>
      <c r="H98" s="3">
        <v>0</v>
      </c>
      <c r="I98" s="3" t="s">
        <v>15</v>
      </c>
      <c r="J98" s="3">
        <v>0</v>
      </c>
      <c r="K98" s="3">
        <v>0</v>
      </c>
      <c r="L98" s="3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60" x14ac:dyDescent="0.25">
      <c r="A99" s="30"/>
      <c r="B99" s="5" t="s">
        <v>20</v>
      </c>
      <c r="C99" s="3" t="s">
        <v>22</v>
      </c>
      <c r="D99" s="3">
        <v>0</v>
      </c>
      <c r="E99" s="3" t="s">
        <v>15</v>
      </c>
      <c r="F99" s="3">
        <v>0</v>
      </c>
      <c r="G99" s="3">
        <v>0</v>
      </c>
      <c r="H99" s="3">
        <v>0</v>
      </c>
      <c r="I99" s="3" t="s">
        <v>15</v>
      </c>
      <c r="J99" s="3">
        <v>0</v>
      </c>
      <c r="K99" s="3">
        <v>0</v>
      </c>
      <c r="L99" s="3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x14ac:dyDescent="0.25">
      <c r="A100" s="30"/>
      <c r="B100" s="4" t="s">
        <v>30</v>
      </c>
      <c r="C100" s="3" t="s">
        <v>22</v>
      </c>
      <c r="D100" s="3">
        <v>4.5</v>
      </c>
      <c r="E100" s="3" t="s">
        <v>15</v>
      </c>
      <c r="F100" s="3">
        <v>0</v>
      </c>
      <c r="G100" s="3">
        <v>0</v>
      </c>
      <c r="H100" s="3">
        <v>4.5</v>
      </c>
      <c r="I100" s="3" t="s">
        <v>15</v>
      </c>
      <c r="J100" s="3">
        <v>0</v>
      </c>
      <c r="K100" s="3">
        <v>0</v>
      </c>
      <c r="L100" s="3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30" x14ac:dyDescent="0.25">
      <c r="A101" s="30"/>
      <c r="B101" s="5" t="s">
        <v>21</v>
      </c>
      <c r="C101" s="3" t="s">
        <v>22</v>
      </c>
      <c r="D101" s="3">
        <v>0</v>
      </c>
      <c r="E101" s="3" t="s">
        <v>15</v>
      </c>
      <c r="F101" s="3">
        <v>0</v>
      </c>
      <c r="G101" s="3">
        <v>0</v>
      </c>
      <c r="H101" s="3">
        <v>0</v>
      </c>
      <c r="I101" s="3" t="s">
        <v>15</v>
      </c>
      <c r="J101" s="3">
        <v>0</v>
      </c>
      <c r="K101" s="3">
        <v>0</v>
      </c>
      <c r="L101" s="3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60" x14ac:dyDescent="0.25">
      <c r="A102" s="30" t="s">
        <v>68</v>
      </c>
      <c r="B102" s="4" t="s">
        <v>73</v>
      </c>
      <c r="C102" s="3" t="s">
        <v>48</v>
      </c>
      <c r="D102" s="3">
        <v>12</v>
      </c>
      <c r="E102" s="3">
        <v>12</v>
      </c>
      <c r="F102" s="3" t="s">
        <v>15</v>
      </c>
      <c r="G102" s="3" t="s">
        <v>15</v>
      </c>
      <c r="H102" s="3">
        <v>12</v>
      </c>
      <c r="I102" s="3">
        <v>12</v>
      </c>
      <c r="J102" s="3" t="s">
        <v>15</v>
      </c>
      <c r="K102" s="3" t="s">
        <v>15</v>
      </c>
      <c r="L102" s="37" t="s">
        <v>188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60" x14ac:dyDescent="0.25">
      <c r="A103" s="30"/>
      <c r="B103" s="5" t="s">
        <v>74</v>
      </c>
      <c r="C103" s="3" t="s">
        <v>22</v>
      </c>
      <c r="D103" s="9">
        <v>30</v>
      </c>
      <c r="E103" s="3" t="s">
        <v>15</v>
      </c>
      <c r="F103" s="3">
        <v>0</v>
      </c>
      <c r="G103" s="3">
        <v>0</v>
      </c>
      <c r="H103" s="9">
        <v>30</v>
      </c>
      <c r="I103" s="3" t="s">
        <v>15</v>
      </c>
      <c r="J103" s="3">
        <v>0</v>
      </c>
      <c r="K103" s="3">
        <v>0</v>
      </c>
      <c r="L103" s="3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30" x14ac:dyDescent="0.25">
      <c r="A104" s="30"/>
      <c r="B104" s="5" t="s">
        <v>19</v>
      </c>
      <c r="C104" s="3" t="s">
        <v>22</v>
      </c>
      <c r="D104" s="3">
        <v>0</v>
      </c>
      <c r="E104" s="3" t="s">
        <v>15</v>
      </c>
      <c r="F104" s="3">
        <v>0</v>
      </c>
      <c r="G104" s="3">
        <v>0</v>
      </c>
      <c r="H104" s="3">
        <v>0</v>
      </c>
      <c r="I104" s="3" t="s">
        <v>15</v>
      </c>
      <c r="J104" s="3">
        <v>0</v>
      </c>
      <c r="K104" s="3">
        <v>0</v>
      </c>
      <c r="L104" s="3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60" x14ac:dyDescent="0.25">
      <c r="A105" s="30"/>
      <c r="B105" s="5" t="s">
        <v>20</v>
      </c>
      <c r="C105" s="3" t="s">
        <v>22</v>
      </c>
      <c r="D105" s="3">
        <v>0</v>
      </c>
      <c r="E105" s="3" t="s">
        <v>15</v>
      </c>
      <c r="F105" s="3">
        <v>0</v>
      </c>
      <c r="G105" s="3">
        <v>0</v>
      </c>
      <c r="H105" s="3">
        <v>0</v>
      </c>
      <c r="I105" s="3" t="s">
        <v>15</v>
      </c>
      <c r="J105" s="3">
        <v>0</v>
      </c>
      <c r="K105" s="3">
        <v>0</v>
      </c>
      <c r="L105" s="37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x14ac:dyDescent="0.25">
      <c r="A106" s="30"/>
      <c r="B106" s="4" t="s">
        <v>30</v>
      </c>
      <c r="C106" s="3" t="s">
        <v>22</v>
      </c>
      <c r="D106" s="9">
        <v>30</v>
      </c>
      <c r="E106" s="3" t="s">
        <v>15</v>
      </c>
      <c r="F106" s="3">
        <v>0</v>
      </c>
      <c r="G106" s="3">
        <v>0</v>
      </c>
      <c r="H106" s="9">
        <v>30</v>
      </c>
      <c r="I106" s="3" t="s">
        <v>15</v>
      </c>
      <c r="J106" s="3">
        <v>0</v>
      </c>
      <c r="K106" s="3">
        <v>0</v>
      </c>
      <c r="L106" s="37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30" x14ac:dyDescent="0.25">
      <c r="A107" s="30"/>
      <c r="B107" s="5" t="s">
        <v>21</v>
      </c>
      <c r="C107" s="3" t="s">
        <v>22</v>
      </c>
      <c r="D107" s="3">
        <v>0</v>
      </c>
      <c r="E107" s="3" t="s">
        <v>15</v>
      </c>
      <c r="F107" s="3">
        <v>0</v>
      </c>
      <c r="G107" s="3">
        <v>0</v>
      </c>
      <c r="H107" s="3">
        <v>0</v>
      </c>
      <c r="I107" s="3" t="s">
        <v>15</v>
      </c>
      <c r="J107" s="3">
        <v>0</v>
      </c>
      <c r="K107" s="3">
        <v>0</v>
      </c>
      <c r="L107" s="37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60" x14ac:dyDescent="0.25">
      <c r="A108" s="30" t="s">
        <v>69</v>
      </c>
      <c r="B108" s="4" t="s">
        <v>75</v>
      </c>
      <c r="C108" s="3" t="s">
        <v>48</v>
      </c>
      <c r="D108" s="3">
        <v>12</v>
      </c>
      <c r="E108" s="3">
        <v>0</v>
      </c>
      <c r="F108" s="3" t="s">
        <v>15</v>
      </c>
      <c r="G108" s="3" t="s">
        <v>15</v>
      </c>
      <c r="H108" s="3">
        <v>12</v>
      </c>
      <c r="I108" s="3">
        <v>0</v>
      </c>
      <c r="J108" s="3" t="s">
        <v>15</v>
      </c>
      <c r="K108" s="3" t="s">
        <v>15</v>
      </c>
      <c r="L108" s="32" t="s">
        <v>184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60" x14ac:dyDescent="0.25">
      <c r="A109" s="30"/>
      <c r="B109" s="5" t="s">
        <v>76</v>
      </c>
      <c r="C109" s="3" t="s">
        <v>22</v>
      </c>
      <c r="D109" s="9">
        <v>30</v>
      </c>
      <c r="E109" s="3" t="s">
        <v>15</v>
      </c>
      <c r="F109" s="3">
        <v>0</v>
      </c>
      <c r="G109" s="3">
        <v>0</v>
      </c>
      <c r="H109" s="9">
        <v>30</v>
      </c>
      <c r="I109" s="3" t="s">
        <v>15</v>
      </c>
      <c r="J109" s="3">
        <v>0</v>
      </c>
      <c r="K109" s="3">
        <v>0</v>
      </c>
      <c r="L109" s="3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30" x14ac:dyDescent="0.25">
      <c r="A110" s="30"/>
      <c r="B110" s="5" t="s">
        <v>19</v>
      </c>
      <c r="C110" s="3" t="s">
        <v>22</v>
      </c>
      <c r="D110" s="3">
        <v>0</v>
      </c>
      <c r="E110" s="3" t="s">
        <v>15</v>
      </c>
      <c r="F110" s="3">
        <v>0</v>
      </c>
      <c r="G110" s="3">
        <v>0</v>
      </c>
      <c r="H110" s="3">
        <v>0</v>
      </c>
      <c r="I110" s="3" t="s">
        <v>15</v>
      </c>
      <c r="J110" s="3">
        <v>0</v>
      </c>
      <c r="K110" s="3">
        <v>0</v>
      </c>
      <c r="L110" s="3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60" x14ac:dyDescent="0.25">
      <c r="A111" s="30"/>
      <c r="B111" s="5" t="s">
        <v>20</v>
      </c>
      <c r="C111" s="3" t="s">
        <v>22</v>
      </c>
      <c r="D111" s="3">
        <v>0</v>
      </c>
      <c r="E111" s="3" t="s">
        <v>15</v>
      </c>
      <c r="F111" s="3">
        <v>0</v>
      </c>
      <c r="G111" s="3">
        <v>0</v>
      </c>
      <c r="H111" s="3">
        <v>0</v>
      </c>
      <c r="I111" s="3" t="s">
        <v>15</v>
      </c>
      <c r="J111" s="3">
        <v>0</v>
      </c>
      <c r="K111" s="3">
        <v>0</v>
      </c>
      <c r="L111" s="3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x14ac:dyDescent="0.25">
      <c r="A112" s="30"/>
      <c r="B112" s="4" t="s">
        <v>30</v>
      </c>
      <c r="C112" s="3" t="s">
        <v>22</v>
      </c>
      <c r="D112" s="9">
        <v>30</v>
      </c>
      <c r="E112" s="3" t="s">
        <v>15</v>
      </c>
      <c r="F112" s="3">
        <v>0</v>
      </c>
      <c r="G112" s="3">
        <v>0</v>
      </c>
      <c r="H112" s="9">
        <v>30</v>
      </c>
      <c r="I112" s="3" t="s">
        <v>15</v>
      </c>
      <c r="J112" s="3">
        <v>0</v>
      </c>
      <c r="K112" s="3">
        <v>0</v>
      </c>
      <c r="L112" s="3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30" x14ac:dyDescent="0.25">
      <c r="A113" s="30"/>
      <c r="B113" s="5" t="s">
        <v>21</v>
      </c>
      <c r="C113" s="3" t="s">
        <v>22</v>
      </c>
      <c r="D113" s="3">
        <v>0</v>
      </c>
      <c r="E113" s="3" t="s">
        <v>15</v>
      </c>
      <c r="F113" s="3">
        <v>0</v>
      </c>
      <c r="G113" s="3">
        <v>0</v>
      </c>
      <c r="H113" s="3">
        <v>0</v>
      </c>
      <c r="I113" s="3" t="s">
        <v>15</v>
      </c>
      <c r="J113" s="3">
        <v>0</v>
      </c>
      <c r="K113" s="3">
        <v>0</v>
      </c>
      <c r="L113" s="3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60" x14ac:dyDescent="0.25">
      <c r="A114" s="30" t="s">
        <v>70</v>
      </c>
      <c r="B114" s="4" t="s">
        <v>77</v>
      </c>
      <c r="C114" s="3" t="s">
        <v>48</v>
      </c>
      <c r="D114" s="3">
        <v>10</v>
      </c>
      <c r="E114" s="3">
        <v>10</v>
      </c>
      <c r="F114" s="3" t="s">
        <v>15</v>
      </c>
      <c r="G114" s="3" t="s">
        <v>15</v>
      </c>
      <c r="H114" s="3">
        <v>10</v>
      </c>
      <c r="I114" s="3">
        <v>10</v>
      </c>
      <c r="J114" s="3" t="s">
        <v>15</v>
      </c>
      <c r="K114" s="3" t="s">
        <v>15</v>
      </c>
      <c r="L114" s="32" t="s">
        <v>182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60" x14ac:dyDescent="0.25">
      <c r="A115" s="30"/>
      <c r="B115" s="5" t="s">
        <v>78</v>
      </c>
      <c r="C115" s="3" t="s">
        <v>22</v>
      </c>
      <c r="D115" s="9">
        <v>12</v>
      </c>
      <c r="E115" s="3" t="s">
        <v>15</v>
      </c>
      <c r="F115" s="3">
        <v>8.4</v>
      </c>
      <c r="G115" s="3">
        <v>8.4</v>
      </c>
      <c r="H115" s="9">
        <v>12</v>
      </c>
      <c r="I115" s="3" t="s">
        <v>15</v>
      </c>
      <c r="J115" s="3">
        <v>8.4</v>
      </c>
      <c r="K115" s="3">
        <v>8.4</v>
      </c>
      <c r="L115" s="3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30" x14ac:dyDescent="0.25">
      <c r="A116" s="30"/>
      <c r="B116" s="5" t="s">
        <v>19</v>
      </c>
      <c r="C116" s="3" t="s">
        <v>22</v>
      </c>
      <c r="D116" s="3">
        <v>0</v>
      </c>
      <c r="E116" s="3" t="s">
        <v>15</v>
      </c>
      <c r="F116" s="3">
        <v>0</v>
      </c>
      <c r="G116" s="3">
        <v>0</v>
      </c>
      <c r="H116" s="3">
        <v>0</v>
      </c>
      <c r="I116" s="3" t="s">
        <v>15</v>
      </c>
      <c r="J116" s="3">
        <v>0</v>
      </c>
      <c r="K116" s="3">
        <v>0</v>
      </c>
      <c r="L116" s="3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60" x14ac:dyDescent="0.25">
      <c r="A117" s="30"/>
      <c r="B117" s="5" t="s">
        <v>20</v>
      </c>
      <c r="C117" s="3" t="s">
        <v>22</v>
      </c>
      <c r="D117" s="3">
        <v>0</v>
      </c>
      <c r="E117" s="3" t="s">
        <v>15</v>
      </c>
      <c r="F117" s="3">
        <v>0</v>
      </c>
      <c r="G117" s="3">
        <v>0</v>
      </c>
      <c r="H117" s="3">
        <v>0</v>
      </c>
      <c r="I117" s="3" t="s">
        <v>15</v>
      </c>
      <c r="J117" s="3">
        <v>0</v>
      </c>
      <c r="K117" s="3">
        <v>0</v>
      </c>
      <c r="L117" s="3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x14ac:dyDescent="0.25">
      <c r="A118" s="30"/>
      <c r="B118" s="4" t="s">
        <v>30</v>
      </c>
      <c r="C118" s="3" t="s">
        <v>22</v>
      </c>
      <c r="D118" s="9">
        <v>12</v>
      </c>
      <c r="E118" s="3" t="s">
        <v>15</v>
      </c>
      <c r="F118" s="3">
        <v>8.4</v>
      </c>
      <c r="G118" s="3">
        <v>8.4</v>
      </c>
      <c r="H118" s="9">
        <v>12</v>
      </c>
      <c r="I118" s="3" t="s">
        <v>15</v>
      </c>
      <c r="J118" s="3">
        <v>8.4</v>
      </c>
      <c r="K118" s="3">
        <v>8.4</v>
      </c>
      <c r="L118" s="3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30" x14ac:dyDescent="0.25">
      <c r="A119" s="30"/>
      <c r="B119" s="5" t="s">
        <v>21</v>
      </c>
      <c r="C119" s="3" t="s">
        <v>22</v>
      </c>
      <c r="D119" s="3">
        <v>0</v>
      </c>
      <c r="E119" s="3" t="s">
        <v>15</v>
      </c>
      <c r="F119" s="3">
        <v>0</v>
      </c>
      <c r="G119" s="3">
        <v>0</v>
      </c>
      <c r="H119" s="3">
        <v>0</v>
      </c>
      <c r="I119" s="3" t="s">
        <v>15</v>
      </c>
      <c r="J119" s="3">
        <v>0</v>
      </c>
      <c r="K119" s="3">
        <v>0</v>
      </c>
      <c r="L119" s="3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60" x14ac:dyDescent="0.25">
      <c r="A120" s="30" t="s">
        <v>71</v>
      </c>
      <c r="B120" s="4" t="s">
        <v>79</v>
      </c>
      <c r="C120" s="3" t="s">
        <v>48</v>
      </c>
      <c r="D120" s="3">
        <v>6</v>
      </c>
      <c r="E120" s="3">
        <v>0</v>
      </c>
      <c r="F120" s="3" t="s">
        <v>15</v>
      </c>
      <c r="G120" s="3" t="s">
        <v>15</v>
      </c>
      <c r="H120" s="3">
        <v>6</v>
      </c>
      <c r="I120" s="3">
        <v>0</v>
      </c>
      <c r="J120" s="3" t="s">
        <v>15</v>
      </c>
      <c r="K120" s="3" t="s">
        <v>15</v>
      </c>
      <c r="L120" s="37" t="s">
        <v>222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60" x14ac:dyDescent="0.25">
      <c r="A121" s="30"/>
      <c r="B121" s="5" t="s">
        <v>80</v>
      </c>
      <c r="C121" s="3" t="s">
        <v>22</v>
      </c>
      <c r="D121" s="9">
        <v>15</v>
      </c>
      <c r="E121" s="3" t="s">
        <v>15</v>
      </c>
      <c r="F121" s="3">
        <v>0</v>
      </c>
      <c r="G121" s="3">
        <v>0</v>
      </c>
      <c r="H121" s="9">
        <v>15</v>
      </c>
      <c r="I121" s="3" t="s">
        <v>15</v>
      </c>
      <c r="J121" s="3">
        <v>0</v>
      </c>
      <c r="K121" s="3">
        <v>0</v>
      </c>
      <c r="L121" s="37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30" x14ac:dyDescent="0.25">
      <c r="A122" s="30"/>
      <c r="B122" s="5" t="s">
        <v>19</v>
      </c>
      <c r="C122" s="3" t="s">
        <v>22</v>
      </c>
      <c r="D122" s="3">
        <v>0</v>
      </c>
      <c r="E122" s="3" t="s">
        <v>15</v>
      </c>
      <c r="F122" s="3">
        <v>0</v>
      </c>
      <c r="G122" s="3">
        <v>0</v>
      </c>
      <c r="H122" s="3">
        <v>0</v>
      </c>
      <c r="I122" s="3" t="s">
        <v>15</v>
      </c>
      <c r="J122" s="3">
        <v>0</v>
      </c>
      <c r="K122" s="3">
        <v>0</v>
      </c>
      <c r="L122" s="37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60" x14ac:dyDescent="0.25">
      <c r="A123" s="30"/>
      <c r="B123" s="5" t="s">
        <v>20</v>
      </c>
      <c r="C123" s="3" t="s">
        <v>22</v>
      </c>
      <c r="D123" s="3">
        <v>0</v>
      </c>
      <c r="E123" s="3" t="s">
        <v>15</v>
      </c>
      <c r="F123" s="3">
        <v>0</v>
      </c>
      <c r="G123" s="3">
        <v>0</v>
      </c>
      <c r="H123" s="3">
        <v>0</v>
      </c>
      <c r="I123" s="3" t="s">
        <v>15</v>
      </c>
      <c r="J123" s="3">
        <v>0</v>
      </c>
      <c r="K123" s="3">
        <v>0</v>
      </c>
      <c r="L123" s="37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x14ac:dyDescent="0.25">
      <c r="A124" s="30"/>
      <c r="B124" s="4" t="s">
        <v>30</v>
      </c>
      <c r="C124" s="3" t="s">
        <v>22</v>
      </c>
      <c r="D124" s="9">
        <v>15</v>
      </c>
      <c r="E124" s="3" t="s">
        <v>15</v>
      </c>
      <c r="F124" s="3">
        <v>0</v>
      </c>
      <c r="G124" s="3">
        <v>0</v>
      </c>
      <c r="H124" s="9">
        <v>15</v>
      </c>
      <c r="I124" s="3" t="s">
        <v>15</v>
      </c>
      <c r="J124" s="3">
        <v>0</v>
      </c>
      <c r="K124" s="3">
        <v>0</v>
      </c>
      <c r="L124" s="37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30" x14ac:dyDescent="0.25">
      <c r="A125" s="30"/>
      <c r="B125" s="5" t="s">
        <v>21</v>
      </c>
      <c r="C125" s="3" t="s">
        <v>22</v>
      </c>
      <c r="D125" s="3">
        <v>0</v>
      </c>
      <c r="E125" s="3" t="s">
        <v>15</v>
      </c>
      <c r="F125" s="3">
        <v>0</v>
      </c>
      <c r="G125" s="3">
        <v>0</v>
      </c>
      <c r="H125" s="3">
        <v>0</v>
      </c>
      <c r="I125" s="3" t="s">
        <v>15</v>
      </c>
      <c r="J125" s="3">
        <v>0</v>
      </c>
      <c r="K125" s="3">
        <v>0</v>
      </c>
      <c r="L125" s="37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60" x14ac:dyDescent="0.25">
      <c r="A126" s="30" t="s">
        <v>72</v>
      </c>
      <c r="B126" s="4" t="s">
        <v>81</v>
      </c>
      <c r="C126" s="3" t="s">
        <v>48</v>
      </c>
      <c r="D126" s="3">
        <v>4</v>
      </c>
      <c r="E126" s="3">
        <v>4</v>
      </c>
      <c r="F126" s="3" t="s">
        <v>15</v>
      </c>
      <c r="G126" s="3" t="s">
        <v>15</v>
      </c>
      <c r="H126" s="3">
        <v>4</v>
      </c>
      <c r="I126" s="3">
        <v>4</v>
      </c>
      <c r="J126" s="3" t="s">
        <v>15</v>
      </c>
      <c r="K126" s="3" t="s">
        <v>15</v>
      </c>
      <c r="L126" s="37" t="s">
        <v>218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60" x14ac:dyDescent="0.25">
      <c r="A127" s="30"/>
      <c r="B127" s="5" t="s">
        <v>82</v>
      </c>
      <c r="C127" s="3" t="s">
        <v>22</v>
      </c>
      <c r="D127" s="9">
        <v>10</v>
      </c>
      <c r="E127" s="3" t="s">
        <v>15</v>
      </c>
      <c r="F127" s="3">
        <v>0</v>
      </c>
      <c r="G127" s="3">
        <v>0</v>
      </c>
      <c r="H127" s="9">
        <v>10</v>
      </c>
      <c r="I127" s="3" t="s">
        <v>15</v>
      </c>
      <c r="J127" s="3">
        <v>0</v>
      </c>
      <c r="K127" s="3">
        <v>0</v>
      </c>
      <c r="L127" s="37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30" x14ac:dyDescent="0.25">
      <c r="A128" s="30"/>
      <c r="B128" s="5" t="s">
        <v>19</v>
      </c>
      <c r="C128" s="3" t="s">
        <v>22</v>
      </c>
      <c r="D128" s="3">
        <v>0</v>
      </c>
      <c r="E128" s="3" t="s">
        <v>15</v>
      </c>
      <c r="F128" s="3">
        <v>0</v>
      </c>
      <c r="G128" s="3">
        <v>0</v>
      </c>
      <c r="H128" s="3">
        <v>0</v>
      </c>
      <c r="I128" s="3" t="s">
        <v>15</v>
      </c>
      <c r="J128" s="3">
        <v>0</v>
      </c>
      <c r="K128" s="3">
        <v>0</v>
      </c>
      <c r="L128" s="37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60" x14ac:dyDescent="0.25">
      <c r="A129" s="30"/>
      <c r="B129" s="5" t="s">
        <v>20</v>
      </c>
      <c r="C129" s="3" t="s">
        <v>22</v>
      </c>
      <c r="D129" s="3">
        <v>0</v>
      </c>
      <c r="E129" s="3" t="s">
        <v>15</v>
      </c>
      <c r="F129" s="3">
        <v>0</v>
      </c>
      <c r="G129" s="3">
        <v>0</v>
      </c>
      <c r="H129" s="3">
        <v>0</v>
      </c>
      <c r="I129" s="3" t="s">
        <v>15</v>
      </c>
      <c r="J129" s="3">
        <v>0</v>
      </c>
      <c r="K129" s="3">
        <v>0</v>
      </c>
      <c r="L129" s="37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x14ac:dyDescent="0.25">
      <c r="A130" s="30"/>
      <c r="B130" s="4" t="s">
        <v>30</v>
      </c>
      <c r="C130" s="3" t="s">
        <v>22</v>
      </c>
      <c r="D130" s="9">
        <v>10</v>
      </c>
      <c r="E130" s="3" t="s">
        <v>15</v>
      </c>
      <c r="F130" s="3">
        <v>0</v>
      </c>
      <c r="G130" s="3">
        <v>0</v>
      </c>
      <c r="H130" s="9">
        <v>10</v>
      </c>
      <c r="I130" s="3" t="s">
        <v>15</v>
      </c>
      <c r="J130" s="3">
        <v>0</v>
      </c>
      <c r="K130" s="3">
        <v>0</v>
      </c>
      <c r="L130" s="37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30" x14ac:dyDescent="0.25">
      <c r="A131" s="30"/>
      <c r="B131" s="5" t="s">
        <v>21</v>
      </c>
      <c r="C131" s="3" t="s">
        <v>22</v>
      </c>
      <c r="D131" s="3">
        <v>0</v>
      </c>
      <c r="E131" s="3" t="s">
        <v>15</v>
      </c>
      <c r="F131" s="3">
        <v>0</v>
      </c>
      <c r="G131" s="3">
        <v>0</v>
      </c>
      <c r="H131" s="3">
        <v>0</v>
      </c>
      <c r="I131" s="3" t="s">
        <v>15</v>
      </c>
      <c r="J131" s="3">
        <v>0</v>
      </c>
      <c r="K131" s="3">
        <v>0</v>
      </c>
      <c r="L131" s="37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x14ac:dyDescent="0.25">
      <c r="A132" s="23" t="s">
        <v>83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20" x14ac:dyDescent="0.25">
      <c r="A133" s="30" t="s">
        <v>84</v>
      </c>
      <c r="B133" s="4" t="s">
        <v>86</v>
      </c>
      <c r="C133" s="3" t="s">
        <v>48</v>
      </c>
      <c r="D133" s="3">
        <v>2</v>
      </c>
      <c r="E133" s="3">
        <v>0</v>
      </c>
      <c r="F133" s="3" t="s">
        <v>15</v>
      </c>
      <c r="G133" s="3" t="s">
        <v>15</v>
      </c>
      <c r="H133" s="3">
        <v>2</v>
      </c>
      <c r="I133" s="3">
        <v>0</v>
      </c>
      <c r="J133" s="3" t="s">
        <v>15</v>
      </c>
      <c r="K133" s="3" t="s">
        <v>15</v>
      </c>
      <c r="L133" s="37" t="s">
        <v>185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44.25" customHeight="1" x14ac:dyDescent="0.25">
      <c r="A134" s="30"/>
      <c r="B134" s="5" t="s">
        <v>85</v>
      </c>
      <c r="C134" s="3" t="s">
        <v>22</v>
      </c>
      <c r="D134" s="9">
        <v>90</v>
      </c>
      <c r="E134" s="3" t="s">
        <v>15</v>
      </c>
      <c r="F134" s="3">
        <v>0</v>
      </c>
      <c r="G134" s="3">
        <v>0</v>
      </c>
      <c r="H134" s="9">
        <v>90</v>
      </c>
      <c r="I134" s="3" t="s">
        <v>15</v>
      </c>
      <c r="J134" s="3">
        <v>0</v>
      </c>
      <c r="K134" s="3">
        <v>0</v>
      </c>
      <c r="L134" s="37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30" x14ac:dyDescent="0.25">
      <c r="A135" s="30"/>
      <c r="B135" s="5" t="s">
        <v>19</v>
      </c>
      <c r="C135" s="3" t="s">
        <v>22</v>
      </c>
      <c r="D135" s="3">
        <v>0</v>
      </c>
      <c r="E135" s="3" t="s">
        <v>15</v>
      </c>
      <c r="F135" s="3">
        <v>0</v>
      </c>
      <c r="G135" s="3">
        <v>0</v>
      </c>
      <c r="H135" s="3">
        <v>0</v>
      </c>
      <c r="I135" s="3" t="s">
        <v>15</v>
      </c>
      <c r="J135" s="3">
        <v>0</v>
      </c>
      <c r="K135" s="3">
        <v>0</v>
      </c>
      <c r="L135" s="37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60" x14ac:dyDescent="0.25">
      <c r="A136" s="30"/>
      <c r="B136" s="5" t="s">
        <v>20</v>
      </c>
      <c r="C136" s="3" t="s">
        <v>22</v>
      </c>
      <c r="D136" s="3">
        <v>0</v>
      </c>
      <c r="E136" s="3" t="s">
        <v>15</v>
      </c>
      <c r="F136" s="3">
        <v>0</v>
      </c>
      <c r="G136" s="3">
        <v>0</v>
      </c>
      <c r="H136" s="3">
        <v>0</v>
      </c>
      <c r="I136" s="3" t="s">
        <v>15</v>
      </c>
      <c r="J136" s="3">
        <v>0</v>
      </c>
      <c r="K136" s="3">
        <v>0</v>
      </c>
      <c r="L136" s="37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x14ac:dyDescent="0.25">
      <c r="A137" s="30"/>
      <c r="B137" s="4" t="s">
        <v>30</v>
      </c>
      <c r="C137" s="3" t="s">
        <v>22</v>
      </c>
      <c r="D137" s="9">
        <v>90</v>
      </c>
      <c r="E137" s="3" t="s">
        <v>15</v>
      </c>
      <c r="F137" s="3">
        <v>0</v>
      </c>
      <c r="G137" s="3">
        <v>0</v>
      </c>
      <c r="H137" s="9">
        <v>90</v>
      </c>
      <c r="I137" s="3" t="s">
        <v>15</v>
      </c>
      <c r="J137" s="3">
        <v>0</v>
      </c>
      <c r="K137" s="3">
        <v>0</v>
      </c>
      <c r="L137" s="37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30" x14ac:dyDescent="0.25">
      <c r="A138" s="30"/>
      <c r="B138" s="5" t="s">
        <v>21</v>
      </c>
      <c r="C138" s="3" t="s">
        <v>22</v>
      </c>
      <c r="D138" s="3">
        <v>0</v>
      </c>
      <c r="E138" s="3" t="s">
        <v>15</v>
      </c>
      <c r="F138" s="3">
        <v>0</v>
      </c>
      <c r="G138" s="3">
        <v>0</v>
      </c>
      <c r="H138" s="3">
        <v>0</v>
      </c>
      <c r="I138" s="3" t="s">
        <v>15</v>
      </c>
      <c r="J138" s="3">
        <v>0</v>
      </c>
      <c r="K138" s="3">
        <v>0</v>
      </c>
      <c r="L138" s="37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05" x14ac:dyDescent="0.25">
      <c r="A139" s="30" t="s">
        <v>87</v>
      </c>
      <c r="B139" s="4" t="s">
        <v>89</v>
      </c>
      <c r="C139" s="3" t="s">
        <v>48</v>
      </c>
      <c r="D139" s="3">
        <v>2</v>
      </c>
      <c r="E139" s="3">
        <v>0</v>
      </c>
      <c r="F139" s="3" t="s">
        <v>15</v>
      </c>
      <c r="G139" s="3" t="s">
        <v>15</v>
      </c>
      <c r="H139" s="3">
        <v>2</v>
      </c>
      <c r="I139" s="3">
        <v>0</v>
      </c>
      <c r="J139" s="3" t="s">
        <v>15</v>
      </c>
      <c r="K139" s="3" t="s">
        <v>15</v>
      </c>
      <c r="L139" s="32" t="s">
        <v>186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44.25" customHeight="1" x14ac:dyDescent="0.25">
      <c r="A140" s="30"/>
      <c r="B140" s="5" t="s">
        <v>88</v>
      </c>
      <c r="C140" s="3" t="s">
        <v>22</v>
      </c>
      <c r="D140" s="9">
        <v>50</v>
      </c>
      <c r="E140" s="3" t="s">
        <v>15</v>
      </c>
      <c r="F140" s="3">
        <v>0</v>
      </c>
      <c r="G140" s="3">
        <v>0</v>
      </c>
      <c r="H140" s="9">
        <v>50</v>
      </c>
      <c r="I140" s="3" t="s">
        <v>15</v>
      </c>
      <c r="J140" s="3">
        <v>0</v>
      </c>
      <c r="K140" s="3">
        <v>0</v>
      </c>
      <c r="L140" s="3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30" x14ac:dyDescent="0.25">
      <c r="A141" s="30"/>
      <c r="B141" s="5" t="s">
        <v>19</v>
      </c>
      <c r="C141" s="3" t="s">
        <v>22</v>
      </c>
      <c r="D141" s="3">
        <v>0</v>
      </c>
      <c r="E141" s="3" t="s">
        <v>15</v>
      </c>
      <c r="F141" s="3">
        <v>0</v>
      </c>
      <c r="G141" s="3">
        <v>0</v>
      </c>
      <c r="H141" s="3">
        <v>0</v>
      </c>
      <c r="I141" s="3" t="s">
        <v>15</v>
      </c>
      <c r="J141" s="3">
        <v>0</v>
      </c>
      <c r="K141" s="3">
        <v>0</v>
      </c>
      <c r="L141" s="3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60" x14ac:dyDescent="0.25">
      <c r="A142" s="30"/>
      <c r="B142" s="5" t="s">
        <v>20</v>
      </c>
      <c r="C142" s="3" t="s">
        <v>22</v>
      </c>
      <c r="D142" s="3">
        <v>0</v>
      </c>
      <c r="E142" s="3" t="s">
        <v>15</v>
      </c>
      <c r="F142" s="3">
        <v>0</v>
      </c>
      <c r="G142" s="3">
        <v>0</v>
      </c>
      <c r="H142" s="3">
        <v>0</v>
      </c>
      <c r="I142" s="3" t="s">
        <v>15</v>
      </c>
      <c r="J142" s="3">
        <v>0</v>
      </c>
      <c r="K142" s="3">
        <v>0</v>
      </c>
      <c r="L142" s="3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x14ac:dyDescent="0.25">
      <c r="A143" s="30"/>
      <c r="B143" s="4" t="s">
        <v>30</v>
      </c>
      <c r="C143" s="3" t="s">
        <v>22</v>
      </c>
      <c r="D143" s="9">
        <v>50</v>
      </c>
      <c r="E143" s="3" t="s">
        <v>15</v>
      </c>
      <c r="F143" s="3">
        <v>0</v>
      </c>
      <c r="G143" s="3">
        <v>0</v>
      </c>
      <c r="H143" s="9">
        <v>50</v>
      </c>
      <c r="I143" s="3" t="s">
        <v>15</v>
      </c>
      <c r="J143" s="3">
        <v>0</v>
      </c>
      <c r="K143" s="3">
        <v>0</v>
      </c>
      <c r="L143" s="3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30" x14ac:dyDescent="0.25">
      <c r="A144" s="30"/>
      <c r="B144" s="5" t="s">
        <v>21</v>
      </c>
      <c r="C144" s="3" t="s">
        <v>22</v>
      </c>
      <c r="D144" s="3">
        <v>0</v>
      </c>
      <c r="E144" s="3" t="s">
        <v>15</v>
      </c>
      <c r="F144" s="3">
        <v>0</v>
      </c>
      <c r="G144" s="3">
        <v>0</v>
      </c>
      <c r="H144" s="3">
        <v>0</v>
      </c>
      <c r="I144" s="3" t="s">
        <v>15</v>
      </c>
      <c r="J144" s="3">
        <v>0</v>
      </c>
      <c r="K144" s="3">
        <v>0</v>
      </c>
      <c r="L144" s="3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20" x14ac:dyDescent="0.25">
      <c r="A145" s="30" t="s">
        <v>90</v>
      </c>
      <c r="B145" s="4" t="s">
        <v>94</v>
      </c>
      <c r="C145" s="3" t="s">
        <v>190</v>
      </c>
      <c r="D145" s="3">
        <v>44</v>
      </c>
      <c r="E145" s="3">
        <v>50</v>
      </c>
      <c r="F145" s="3" t="s">
        <v>15</v>
      </c>
      <c r="G145" s="3" t="s">
        <v>15</v>
      </c>
      <c r="H145" s="3">
        <v>44</v>
      </c>
      <c r="I145" s="3">
        <v>50</v>
      </c>
      <c r="J145" s="3" t="s">
        <v>15</v>
      </c>
      <c r="K145" s="3" t="s">
        <v>15</v>
      </c>
      <c r="L145" s="32" t="s">
        <v>182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45" customHeight="1" x14ac:dyDescent="0.25">
      <c r="A146" s="30"/>
      <c r="B146" s="5" t="s">
        <v>92</v>
      </c>
      <c r="C146" s="3" t="s">
        <v>22</v>
      </c>
      <c r="D146" s="3">
        <v>32.200000000000003</v>
      </c>
      <c r="E146" s="3" t="s">
        <v>15</v>
      </c>
      <c r="F146" s="9">
        <f>SUM(F147:F150)</f>
        <v>17</v>
      </c>
      <c r="G146" s="9">
        <f>SUM(G147:G150)</f>
        <v>17</v>
      </c>
      <c r="H146" s="3">
        <v>32.200000000000003</v>
      </c>
      <c r="I146" s="3" t="s">
        <v>15</v>
      </c>
      <c r="J146" s="9">
        <f>SUM(J147:J150)</f>
        <v>17</v>
      </c>
      <c r="K146" s="9">
        <f>SUM(K147:K150)</f>
        <v>17</v>
      </c>
      <c r="L146" s="3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30" x14ac:dyDescent="0.25">
      <c r="A147" s="30"/>
      <c r="B147" s="5" t="s">
        <v>19</v>
      </c>
      <c r="C147" s="3" t="s">
        <v>22</v>
      </c>
      <c r="D147" s="3">
        <v>0</v>
      </c>
      <c r="E147" s="3" t="s">
        <v>15</v>
      </c>
      <c r="F147" s="3">
        <v>0</v>
      </c>
      <c r="G147" s="3">
        <v>0</v>
      </c>
      <c r="H147" s="3">
        <v>0</v>
      </c>
      <c r="I147" s="3" t="s">
        <v>15</v>
      </c>
      <c r="J147" s="3">
        <v>0</v>
      </c>
      <c r="K147" s="3">
        <v>0</v>
      </c>
      <c r="L147" s="3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60" x14ac:dyDescent="0.25">
      <c r="A148" s="30"/>
      <c r="B148" s="5" t="s">
        <v>20</v>
      </c>
      <c r="C148" s="3" t="s">
        <v>22</v>
      </c>
      <c r="D148" s="3">
        <v>0</v>
      </c>
      <c r="E148" s="3" t="s">
        <v>15</v>
      </c>
      <c r="F148" s="3">
        <v>0</v>
      </c>
      <c r="G148" s="3">
        <v>0</v>
      </c>
      <c r="H148" s="3">
        <v>0</v>
      </c>
      <c r="I148" s="3" t="s">
        <v>15</v>
      </c>
      <c r="J148" s="3">
        <v>0</v>
      </c>
      <c r="K148" s="3">
        <v>0</v>
      </c>
      <c r="L148" s="3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x14ac:dyDescent="0.25">
      <c r="A149" s="30"/>
      <c r="B149" s="4" t="s">
        <v>30</v>
      </c>
      <c r="C149" s="3" t="s">
        <v>22</v>
      </c>
      <c r="D149" s="3">
        <v>32.200000000000003</v>
      </c>
      <c r="E149" s="3" t="s">
        <v>15</v>
      </c>
      <c r="F149" s="9">
        <v>17</v>
      </c>
      <c r="G149" s="9">
        <v>17</v>
      </c>
      <c r="H149" s="3">
        <v>32.200000000000003</v>
      </c>
      <c r="I149" s="3" t="s">
        <v>15</v>
      </c>
      <c r="J149" s="9">
        <v>17</v>
      </c>
      <c r="K149" s="9">
        <v>17</v>
      </c>
      <c r="L149" s="3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30" x14ac:dyDescent="0.25">
      <c r="A150" s="30"/>
      <c r="B150" s="5" t="s">
        <v>21</v>
      </c>
      <c r="C150" s="3" t="s">
        <v>22</v>
      </c>
      <c r="D150" s="3">
        <v>0</v>
      </c>
      <c r="E150" s="3" t="s">
        <v>15</v>
      </c>
      <c r="F150" s="3">
        <v>0</v>
      </c>
      <c r="G150" s="3">
        <v>0</v>
      </c>
      <c r="H150" s="3">
        <v>0</v>
      </c>
      <c r="I150" s="3" t="s">
        <v>15</v>
      </c>
      <c r="J150" s="3">
        <v>0</v>
      </c>
      <c r="K150" s="3">
        <v>0</v>
      </c>
      <c r="L150" s="3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20.75" customHeight="1" x14ac:dyDescent="0.25">
      <c r="A151" s="30" t="s">
        <v>91</v>
      </c>
      <c r="B151" s="4" t="s">
        <v>95</v>
      </c>
      <c r="C151" s="3" t="s">
        <v>190</v>
      </c>
      <c r="D151" s="3">
        <v>15</v>
      </c>
      <c r="E151" s="3">
        <v>50</v>
      </c>
      <c r="F151" s="3" t="s">
        <v>15</v>
      </c>
      <c r="G151" s="3" t="s">
        <v>15</v>
      </c>
      <c r="H151" s="3">
        <v>15</v>
      </c>
      <c r="I151" s="3">
        <v>50</v>
      </c>
      <c r="J151" s="3" t="s">
        <v>15</v>
      </c>
      <c r="K151" s="3" t="s">
        <v>15</v>
      </c>
      <c r="L151" s="32" t="s">
        <v>187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46.5" customHeight="1" x14ac:dyDescent="0.25">
      <c r="A152" s="30"/>
      <c r="B152" s="5" t="s">
        <v>93</v>
      </c>
      <c r="C152" s="3" t="s">
        <v>22</v>
      </c>
      <c r="D152" s="9">
        <v>20</v>
      </c>
      <c r="E152" s="3" t="s">
        <v>15</v>
      </c>
      <c r="F152" s="9">
        <v>50</v>
      </c>
      <c r="G152" s="9">
        <v>50</v>
      </c>
      <c r="H152" s="9">
        <v>20</v>
      </c>
      <c r="I152" s="3" t="s">
        <v>15</v>
      </c>
      <c r="J152" s="9">
        <v>50</v>
      </c>
      <c r="K152" s="9">
        <v>50</v>
      </c>
      <c r="L152" s="3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30" x14ac:dyDescent="0.25">
      <c r="A153" s="30"/>
      <c r="B153" s="5" t="s">
        <v>19</v>
      </c>
      <c r="C153" s="3" t="s">
        <v>22</v>
      </c>
      <c r="D153" s="3">
        <v>0</v>
      </c>
      <c r="E153" s="3" t="s">
        <v>15</v>
      </c>
      <c r="F153" s="3">
        <v>0</v>
      </c>
      <c r="G153" s="3">
        <v>0</v>
      </c>
      <c r="H153" s="3">
        <v>0</v>
      </c>
      <c r="I153" s="3" t="s">
        <v>15</v>
      </c>
      <c r="J153" s="3">
        <v>0</v>
      </c>
      <c r="K153" s="3">
        <v>0</v>
      </c>
      <c r="L153" s="3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60" x14ac:dyDescent="0.25">
      <c r="A154" s="30"/>
      <c r="B154" s="5" t="s">
        <v>20</v>
      </c>
      <c r="C154" s="3" t="s">
        <v>22</v>
      </c>
      <c r="D154" s="3">
        <v>0</v>
      </c>
      <c r="E154" s="3" t="s">
        <v>15</v>
      </c>
      <c r="F154" s="3">
        <v>0</v>
      </c>
      <c r="G154" s="3">
        <v>0</v>
      </c>
      <c r="H154" s="3">
        <v>0</v>
      </c>
      <c r="I154" s="3" t="s">
        <v>15</v>
      </c>
      <c r="J154" s="3">
        <v>0</v>
      </c>
      <c r="K154" s="3">
        <v>0</v>
      </c>
      <c r="L154" s="3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x14ac:dyDescent="0.25">
      <c r="A155" s="30"/>
      <c r="B155" s="4" t="s">
        <v>30</v>
      </c>
      <c r="C155" s="3" t="s">
        <v>22</v>
      </c>
      <c r="D155" s="9">
        <v>20</v>
      </c>
      <c r="E155" s="3" t="s">
        <v>15</v>
      </c>
      <c r="F155" s="9">
        <v>50</v>
      </c>
      <c r="G155" s="9">
        <v>50</v>
      </c>
      <c r="H155" s="9">
        <v>20</v>
      </c>
      <c r="I155" s="3" t="s">
        <v>15</v>
      </c>
      <c r="J155" s="9">
        <v>50</v>
      </c>
      <c r="K155" s="9">
        <v>50</v>
      </c>
      <c r="L155" s="3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30" x14ac:dyDescent="0.25">
      <c r="A156" s="30"/>
      <c r="B156" s="5" t="s">
        <v>21</v>
      </c>
      <c r="C156" s="3" t="s">
        <v>22</v>
      </c>
      <c r="D156" s="3">
        <v>0</v>
      </c>
      <c r="E156" s="3" t="s">
        <v>15</v>
      </c>
      <c r="F156" s="3">
        <v>0</v>
      </c>
      <c r="G156" s="3">
        <v>0</v>
      </c>
      <c r="H156" s="3">
        <v>0</v>
      </c>
      <c r="I156" s="3" t="s">
        <v>15</v>
      </c>
      <c r="J156" s="3">
        <v>0</v>
      </c>
      <c r="K156" s="3">
        <v>0</v>
      </c>
      <c r="L156" s="3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47.25" customHeight="1" x14ac:dyDescent="0.25">
      <c r="A157" s="36" t="s">
        <v>96</v>
      </c>
      <c r="B157" s="36"/>
      <c r="C157" s="3" t="s">
        <v>22</v>
      </c>
      <c r="D157" s="9">
        <f>D91+D97+D103+D109+D115+D121+D127+D134+D140+D146+D152</f>
        <v>353.7</v>
      </c>
      <c r="E157" s="3" t="s">
        <v>15</v>
      </c>
      <c r="F157" s="9">
        <f>F91+F97+F103+F109+F115+F121+F127+F134+F140+F146+F152</f>
        <v>231.4</v>
      </c>
      <c r="G157" s="9">
        <f t="shared" ref="G157:H157" si="5">G91+G97+G103+G109+G115+G121+G127+G134+G140+G146+G152</f>
        <v>231.4</v>
      </c>
      <c r="H157" s="9">
        <f t="shared" si="5"/>
        <v>353.7</v>
      </c>
      <c r="I157" s="3" t="s">
        <v>15</v>
      </c>
      <c r="J157" s="9">
        <f>J91+J97+J103+J109+J115+J121+J127+J134+J140+J146+J152</f>
        <v>231.4</v>
      </c>
      <c r="K157" s="9">
        <f t="shared" ref="K157" si="6">K91+K97+K103+K109+K115+K121+K127+K134+K140+K146+K152</f>
        <v>231.4</v>
      </c>
      <c r="L157" s="27" t="s">
        <v>17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x14ac:dyDescent="0.25">
      <c r="A158" s="36" t="s">
        <v>19</v>
      </c>
      <c r="B158" s="36"/>
      <c r="C158" s="3" t="s">
        <v>22</v>
      </c>
      <c r="D158" s="9">
        <f t="shared" ref="D158:D161" si="7">D92+D98+D104+D110+D116+D122+D128+D135+D141+D147+D153</f>
        <v>0</v>
      </c>
      <c r="E158" s="3" t="s">
        <v>15</v>
      </c>
      <c r="F158" s="9">
        <f t="shared" ref="F158:H158" si="8">F92+F98+F104+F110+F116+F122+F128+F135+F141+F147+F153</f>
        <v>0</v>
      </c>
      <c r="G158" s="9">
        <f t="shared" si="8"/>
        <v>0</v>
      </c>
      <c r="H158" s="9">
        <f t="shared" si="8"/>
        <v>0</v>
      </c>
      <c r="I158" s="3" t="s">
        <v>15</v>
      </c>
      <c r="J158" s="9">
        <f t="shared" ref="J158:K158" si="9">J92+J98+J104+J110+J116+J122+J128+J135+J141+J147+J153</f>
        <v>0</v>
      </c>
      <c r="K158" s="9">
        <f t="shared" si="9"/>
        <v>0</v>
      </c>
      <c r="L158" s="28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31.5" customHeight="1" x14ac:dyDescent="0.25">
      <c r="A159" s="36" t="s">
        <v>20</v>
      </c>
      <c r="B159" s="36"/>
      <c r="C159" s="3" t="s">
        <v>22</v>
      </c>
      <c r="D159" s="9">
        <f t="shared" si="7"/>
        <v>0</v>
      </c>
      <c r="E159" s="3" t="s">
        <v>15</v>
      </c>
      <c r="F159" s="9">
        <f t="shared" ref="F159:H159" si="10">F93+F99+F105+F111+F117+F123+F129+F136+F142+F148+F154</f>
        <v>0</v>
      </c>
      <c r="G159" s="9">
        <f t="shared" si="10"/>
        <v>0</v>
      </c>
      <c r="H159" s="9">
        <f t="shared" si="10"/>
        <v>0</v>
      </c>
      <c r="I159" s="3" t="s">
        <v>15</v>
      </c>
      <c r="J159" s="9">
        <f t="shared" ref="J159:K159" si="11">J93+J99+J105+J111+J117+J123+J129+J136+J142+J148+J154</f>
        <v>0</v>
      </c>
      <c r="K159" s="9">
        <f t="shared" si="11"/>
        <v>0</v>
      </c>
      <c r="L159" s="28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x14ac:dyDescent="0.25">
      <c r="A160" s="36" t="s">
        <v>30</v>
      </c>
      <c r="B160" s="36"/>
      <c r="C160" s="3" t="s">
        <v>22</v>
      </c>
      <c r="D160" s="9">
        <f t="shared" si="7"/>
        <v>353.7</v>
      </c>
      <c r="E160" s="3" t="s">
        <v>15</v>
      </c>
      <c r="F160" s="9">
        <f t="shared" ref="F160:H160" si="12">F94+F100+F106+F112+F118+F124+F130+F137+F143+F149+F155</f>
        <v>231.4</v>
      </c>
      <c r="G160" s="9">
        <f t="shared" si="12"/>
        <v>231.4</v>
      </c>
      <c r="H160" s="9">
        <f t="shared" si="12"/>
        <v>353.7</v>
      </c>
      <c r="I160" s="3" t="s">
        <v>15</v>
      </c>
      <c r="J160" s="9">
        <f t="shared" ref="J160:K160" si="13">J94+J100+J106+J112+J118+J124+J130+J137+J143+J149+J155</f>
        <v>231.4</v>
      </c>
      <c r="K160" s="9">
        <f t="shared" si="13"/>
        <v>231.4</v>
      </c>
      <c r="L160" s="28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x14ac:dyDescent="0.25">
      <c r="A161" s="36" t="s">
        <v>21</v>
      </c>
      <c r="B161" s="36"/>
      <c r="C161" s="3" t="s">
        <v>22</v>
      </c>
      <c r="D161" s="9">
        <f t="shared" si="7"/>
        <v>0</v>
      </c>
      <c r="E161" s="3" t="s">
        <v>15</v>
      </c>
      <c r="F161" s="9">
        <f t="shared" ref="F161:H161" si="14">F95+F101+F107+F113+F119+F125+F131+F138+F144+F150+F156</f>
        <v>0</v>
      </c>
      <c r="G161" s="9">
        <f t="shared" si="14"/>
        <v>0</v>
      </c>
      <c r="H161" s="9">
        <f t="shared" si="14"/>
        <v>0</v>
      </c>
      <c r="I161" s="3" t="s">
        <v>15</v>
      </c>
      <c r="J161" s="9">
        <f t="shared" ref="J161:K161" si="15">J95+J101+J107+J113+J119+J125+J131+J138+J144+J150+J156</f>
        <v>0</v>
      </c>
      <c r="K161" s="9">
        <f t="shared" si="15"/>
        <v>0</v>
      </c>
      <c r="L161" s="29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x14ac:dyDescent="0.25">
      <c r="A162" s="23" t="s">
        <v>97</v>
      </c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x14ac:dyDescent="0.25">
      <c r="A163" s="23" t="s">
        <v>98</v>
      </c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05" x14ac:dyDescent="0.25">
      <c r="A164" s="30" t="s">
        <v>99</v>
      </c>
      <c r="B164" s="4" t="s">
        <v>101</v>
      </c>
      <c r="C164" s="3" t="s">
        <v>16</v>
      </c>
      <c r="D164" s="3">
        <v>1.6</v>
      </c>
      <c r="E164" s="3">
        <v>0</v>
      </c>
      <c r="F164" s="3" t="s">
        <v>15</v>
      </c>
      <c r="G164" s="3" t="s">
        <v>15</v>
      </c>
      <c r="H164" s="3">
        <v>1.6</v>
      </c>
      <c r="I164" s="3">
        <v>0</v>
      </c>
      <c r="J164" s="3" t="s">
        <v>15</v>
      </c>
      <c r="K164" s="3" t="s">
        <v>15</v>
      </c>
      <c r="L164" s="32" t="s">
        <v>184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45.75" customHeight="1" x14ac:dyDescent="0.25">
      <c r="A165" s="30"/>
      <c r="B165" s="5" t="s">
        <v>100</v>
      </c>
      <c r="C165" s="3" t="s">
        <v>22</v>
      </c>
      <c r="D165" s="3">
        <v>378.13</v>
      </c>
      <c r="E165" s="3" t="s">
        <v>15</v>
      </c>
      <c r="F165" s="3">
        <v>0</v>
      </c>
      <c r="G165" s="3">
        <v>0</v>
      </c>
      <c r="H165" s="3">
        <v>378.13</v>
      </c>
      <c r="I165" s="3" t="s">
        <v>15</v>
      </c>
      <c r="J165" s="3">
        <v>0</v>
      </c>
      <c r="K165" s="3">
        <v>0</v>
      </c>
      <c r="L165" s="3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30" x14ac:dyDescent="0.25">
      <c r="A166" s="30"/>
      <c r="B166" s="5" t="s">
        <v>19</v>
      </c>
      <c r="C166" s="3" t="s">
        <v>22</v>
      </c>
      <c r="D166" s="3">
        <v>0</v>
      </c>
      <c r="E166" s="3" t="s">
        <v>15</v>
      </c>
      <c r="F166" s="3">
        <v>0</v>
      </c>
      <c r="G166" s="3">
        <v>0</v>
      </c>
      <c r="H166" s="3">
        <v>0</v>
      </c>
      <c r="I166" s="3" t="s">
        <v>15</v>
      </c>
      <c r="J166" s="3">
        <v>0</v>
      </c>
      <c r="K166" s="3">
        <v>0</v>
      </c>
      <c r="L166" s="3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60" x14ac:dyDescent="0.25">
      <c r="A167" s="30"/>
      <c r="B167" s="5" t="s">
        <v>20</v>
      </c>
      <c r="C167" s="3" t="s">
        <v>22</v>
      </c>
      <c r="D167" s="3">
        <v>0</v>
      </c>
      <c r="E167" s="3" t="s">
        <v>15</v>
      </c>
      <c r="F167" s="3">
        <v>0</v>
      </c>
      <c r="G167" s="3">
        <v>0</v>
      </c>
      <c r="H167" s="3">
        <v>0</v>
      </c>
      <c r="I167" s="3" t="s">
        <v>15</v>
      </c>
      <c r="J167" s="3">
        <v>0</v>
      </c>
      <c r="K167" s="3">
        <v>0</v>
      </c>
      <c r="L167" s="3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x14ac:dyDescent="0.25">
      <c r="A168" s="30"/>
      <c r="B168" s="4" t="s">
        <v>30</v>
      </c>
      <c r="C168" s="3" t="s">
        <v>22</v>
      </c>
      <c r="D168" s="3">
        <v>378.13</v>
      </c>
      <c r="E168" s="3" t="s">
        <v>15</v>
      </c>
      <c r="F168" s="3">
        <v>0</v>
      </c>
      <c r="G168" s="3">
        <v>0</v>
      </c>
      <c r="H168" s="3">
        <v>378.13</v>
      </c>
      <c r="I168" s="3" t="s">
        <v>15</v>
      </c>
      <c r="J168" s="3">
        <v>0</v>
      </c>
      <c r="K168" s="3">
        <v>0</v>
      </c>
      <c r="L168" s="3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30" x14ac:dyDescent="0.25">
      <c r="A169" s="30"/>
      <c r="B169" s="5" t="s">
        <v>21</v>
      </c>
      <c r="C169" s="3" t="s">
        <v>22</v>
      </c>
      <c r="D169" s="3">
        <v>0</v>
      </c>
      <c r="E169" s="3" t="s">
        <v>15</v>
      </c>
      <c r="F169" s="3">
        <v>0</v>
      </c>
      <c r="G169" s="3">
        <v>0</v>
      </c>
      <c r="H169" s="3">
        <v>0</v>
      </c>
      <c r="I169" s="3" t="s">
        <v>15</v>
      </c>
      <c r="J169" s="3">
        <v>0</v>
      </c>
      <c r="K169" s="3">
        <v>0</v>
      </c>
      <c r="L169" s="3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45.75" customHeight="1" x14ac:dyDescent="0.25">
      <c r="A170" s="36" t="s">
        <v>173</v>
      </c>
      <c r="B170" s="36"/>
      <c r="C170" s="3" t="s">
        <v>22</v>
      </c>
      <c r="D170" s="9">
        <f>D165</f>
        <v>378.13</v>
      </c>
      <c r="E170" s="3" t="s">
        <v>15</v>
      </c>
      <c r="F170" s="9">
        <f>F165</f>
        <v>0</v>
      </c>
      <c r="G170" s="9">
        <f>G165</f>
        <v>0</v>
      </c>
      <c r="H170" s="9">
        <f>H165</f>
        <v>378.13</v>
      </c>
      <c r="I170" s="3" t="s">
        <v>15</v>
      </c>
      <c r="J170" s="9">
        <f>J165</f>
        <v>0</v>
      </c>
      <c r="K170" s="9">
        <f>K165</f>
        <v>0</v>
      </c>
      <c r="L170" s="27" t="s">
        <v>17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x14ac:dyDescent="0.25">
      <c r="A171" s="36" t="s">
        <v>19</v>
      </c>
      <c r="B171" s="36"/>
      <c r="C171" s="3" t="s">
        <v>22</v>
      </c>
      <c r="D171" s="9">
        <f t="shared" ref="D171:F174" si="16">D166</f>
        <v>0</v>
      </c>
      <c r="E171" s="3" t="s">
        <v>15</v>
      </c>
      <c r="F171" s="9">
        <f t="shared" si="16"/>
        <v>0</v>
      </c>
      <c r="G171" s="9">
        <f t="shared" ref="G171:H171" si="17">G166</f>
        <v>0</v>
      </c>
      <c r="H171" s="9">
        <f t="shared" si="17"/>
        <v>0</v>
      </c>
      <c r="I171" s="3" t="s">
        <v>15</v>
      </c>
      <c r="J171" s="9">
        <f t="shared" ref="J171:K171" si="18">J166</f>
        <v>0</v>
      </c>
      <c r="K171" s="9">
        <f t="shared" si="18"/>
        <v>0</v>
      </c>
      <c r="L171" s="28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31.5" customHeight="1" x14ac:dyDescent="0.25">
      <c r="A172" s="36" t="s">
        <v>20</v>
      </c>
      <c r="B172" s="36"/>
      <c r="C172" s="3" t="s">
        <v>22</v>
      </c>
      <c r="D172" s="9">
        <f t="shared" si="16"/>
        <v>0</v>
      </c>
      <c r="E172" s="3" t="s">
        <v>15</v>
      </c>
      <c r="F172" s="9">
        <f t="shared" si="16"/>
        <v>0</v>
      </c>
      <c r="G172" s="9">
        <f t="shared" ref="G172:H172" si="19">G167</f>
        <v>0</v>
      </c>
      <c r="H172" s="9">
        <f t="shared" si="19"/>
        <v>0</v>
      </c>
      <c r="I172" s="3" t="s">
        <v>15</v>
      </c>
      <c r="J172" s="9">
        <f t="shared" ref="J172:K172" si="20">J167</f>
        <v>0</v>
      </c>
      <c r="K172" s="9">
        <f t="shared" si="20"/>
        <v>0</v>
      </c>
      <c r="L172" s="28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x14ac:dyDescent="0.25">
      <c r="A173" s="36" t="s">
        <v>30</v>
      </c>
      <c r="B173" s="36"/>
      <c r="C173" s="3" t="s">
        <v>22</v>
      </c>
      <c r="D173" s="9">
        <f t="shared" si="16"/>
        <v>378.13</v>
      </c>
      <c r="E173" s="3" t="s">
        <v>15</v>
      </c>
      <c r="F173" s="9">
        <f t="shared" si="16"/>
        <v>0</v>
      </c>
      <c r="G173" s="9">
        <f t="shared" ref="G173:H173" si="21">G168</f>
        <v>0</v>
      </c>
      <c r="H173" s="9">
        <f t="shared" si="21"/>
        <v>378.13</v>
      </c>
      <c r="I173" s="3" t="s">
        <v>15</v>
      </c>
      <c r="J173" s="9">
        <f t="shared" ref="J173:K173" si="22">J168</f>
        <v>0</v>
      </c>
      <c r="K173" s="9">
        <f t="shared" si="22"/>
        <v>0</v>
      </c>
      <c r="L173" s="28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x14ac:dyDescent="0.25">
      <c r="A174" s="36" t="s">
        <v>21</v>
      </c>
      <c r="B174" s="36"/>
      <c r="C174" s="3" t="s">
        <v>22</v>
      </c>
      <c r="D174" s="9">
        <f t="shared" si="16"/>
        <v>0</v>
      </c>
      <c r="E174" s="3" t="s">
        <v>15</v>
      </c>
      <c r="F174" s="9">
        <f t="shared" si="16"/>
        <v>0</v>
      </c>
      <c r="G174" s="9">
        <f t="shared" ref="G174:H174" si="23">G169</f>
        <v>0</v>
      </c>
      <c r="H174" s="9">
        <f t="shared" si="23"/>
        <v>0</v>
      </c>
      <c r="I174" s="3" t="s">
        <v>15</v>
      </c>
      <c r="J174" s="9">
        <f t="shared" ref="J174:K174" si="24">J169</f>
        <v>0</v>
      </c>
      <c r="K174" s="9">
        <f t="shared" si="24"/>
        <v>0</v>
      </c>
      <c r="L174" s="29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32.25" customHeight="1" x14ac:dyDescent="0.25">
      <c r="A175" s="23" t="s">
        <v>102</v>
      </c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x14ac:dyDescent="0.25">
      <c r="A176" s="23" t="s">
        <v>103</v>
      </c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95" x14ac:dyDescent="0.25">
      <c r="A177" s="3" t="s">
        <v>104</v>
      </c>
      <c r="B177" s="4" t="s">
        <v>105</v>
      </c>
      <c r="C177" s="3" t="s">
        <v>15</v>
      </c>
      <c r="D177" s="3" t="s">
        <v>15</v>
      </c>
      <c r="E177" s="3" t="s">
        <v>15</v>
      </c>
      <c r="F177" s="3" t="s">
        <v>15</v>
      </c>
      <c r="G177" s="3" t="s">
        <v>15</v>
      </c>
      <c r="H177" s="3" t="s">
        <v>15</v>
      </c>
      <c r="I177" s="3" t="s">
        <v>15</v>
      </c>
      <c r="J177" s="3" t="s">
        <v>15</v>
      </c>
      <c r="K177" s="3" t="s">
        <v>15</v>
      </c>
      <c r="L177" s="8" t="s">
        <v>17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80" x14ac:dyDescent="0.25">
      <c r="A178" s="3" t="s">
        <v>106</v>
      </c>
      <c r="B178" s="4" t="s">
        <v>107</v>
      </c>
      <c r="C178" s="3" t="s">
        <v>15</v>
      </c>
      <c r="D178" s="3" t="s">
        <v>15</v>
      </c>
      <c r="E178" s="3" t="s">
        <v>15</v>
      </c>
      <c r="F178" s="3" t="s">
        <v>15</v>
      </c>
      <c r="G178" s="3" t="s">
        <v>15</v>
      </c>
      <c r="H178" s="3" t="s">
        <v>15</v>
      </c>
      <c r="I178" s="3" t="s">
        <v>15</v>
      </c>
      <c r="J178" s="3" t="s">
        <v>15</v>
      </c>
      <c r="K178" s="3" t="s">
        <v>15</v>
      </c>
      <c r="L178" s="8" t="s">
        <v>17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05" x14ac:dyDescent="0.25">
      <c r="A179" s="3" t="s">
        <v>108</v>
      </c>
      <c r="B179" s="4" t="s">
        <v>109</v>
      </c>
      <c r="C179" s="3" t="s">
        <v>15</v>
      </c>
      <c r="D179" s="3" t="s">
        <v>15</v>
      </c>
      <c r="E179" s="3" t="s">
        <v>15</v>
      </c>
      <c r="F179" s="3" t="s">
        <v>15</v>
      </c>
      <c r="G179" s="3" t="s">
        <v>15</v>
      </c>
      <c r="H179" s="3" t="s">
        <v>15</v>
      </c>
      <c r="I179" s="3" t="s">
        <v>15</v>
      </c>
      <c r="J179" s="3" t="s">
        <v>15</v>
      </c>
      <c r="K179" s="3" t="s">
        <v>15</v>
      </c>
      <c r="L179" s="8" t="s">
        <v>17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95" x14ac:dyDescent="0.25">
      <c r="A180" s="3" t="s">
        <v>110</v>
      </c>
      <c r="B180" s="4" t="s">
        <v>111</v>
      </c>
      <c r="C180" s="3" t="s">
        <v>15</v>
      </c>
      <c r="D180" s="3" t="s">
        <v>15</v>
      </c>
      <c r="E180" s="3" t="s">
        <v>15</v>
      </c>
      <c r="F180" s="3" t="s">
        <v>15</v>
      </c>
      <c r="G180" s="3" t="s">
        <v>15</v>
      </c>
      <c r="H180" s="3" t="s">
        <v>15</v>
      </c>
      <c r="I180" s="3" t="s">
        <v>15</v>
      </c>
      <c r="J180" s="3" t="s">
        <v>15</v>
      </c>
      <c r="K180" s="3" t="s">
        <v>15</v>
      </c>
      <c r="L180" s="8" t="s">
        <v>17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20" x14ac:dyDescent="0.25">
      <c r="A181" s="3" t="s">
        <v>112</v>
      </c>
      <c r="B181" s="4" t="s">
        <v>113</v>
      </c>
      <c r="C181" s="3" t="s">
        <v>15</v>
      </c>
      <c r="D181" s="3" t="s">
        <v>15</v>
      </c>
      <c r="E181" s="3" t="s">
        <v>15</v>
      </c>
      <c r="F181" s="3" t="s">
        <v>15</v>
      </c>
      <c r="G181" s="3" t="s">
        <v>15</v>
      </c>
      <c r="H181" s="3" t="s">
        <v>15</v>
      </c>
      <c r="I181" s="3" t="s">
        <v>15</v>
      </c>
      <c r="J181" s="3" t="s">
        <v>15</v>
      </c>
      <c r="K181" s="3" t="s">
        <v>15</v>
      </c>
      <c r="L181" s="8" t="s">
        <v>17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80" x14ac:dyDescent="0.25">
      <c r="A182" s="3" t="s">
        <v>114</v>
      </c>
      <c r="B182" s="4" t="s">
        <v>115</v>
      </c>
      <c r="C182" s="3" t="s">
        <v>15</v>
      </c>
      <c r="D182" s="3" t="s">
        <v>15</v>
      </c>
      <c r="E182" s="3" t="s">
        <v>15</v>
      </c>
      <c r="F182" s="3" t="s">
        <v>15</v>
      </c>
      <c r="G182" s="3" t="s">
        <v>15</v>
      </c>
      <c r="H182" s="3" t="s">
        <v>15</v>
      </c>
      <c r="I182" s="3" t="s">
        <v>15</v>
      </c>
      <c r="J182" s="3" t="s">
        <v>15</v>
      </c>
      <c r="K182" s="3" t="s">
        <v>15</v>
      </c>
      <c r="L182" s="8" t="s">
        <v>17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80" x14ac:dyDescent="0.25">
      <c r="A183" s="3" t="s">
        <v>116</v>
      </c>
      <c r="B183" s="4" t="s">
        <v>117</v>
      </c>
      <c r="C183" s="3" t="s">
        <v>15</v>
      </c>
      <c r="D183" s="3" t="s">
        <v>15</v>
      </c>
      <c r="E183" s="3" t="s">
        <v>15</v>
      </c>
      <c r="F183" s="3" t="s">
        <v>15</v>
      </c>
      <c r="G183" s="3" t="s">
        <v>15</v>
      </c>
      <c r="H183" s="3" t="s">
        <v>15</v>
      </c>
      <c r="I183" s="3" t="s">
        <v>15</v>
      </c>
      <c r="J183" s="3" t="s">
        <v>15</v>
      </c>
      <c r="K183" s="3" t="s">
        <v>15</v>
      </c>
      <c r="L183" s="8" t="s">
        <v>17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50" x14ac:dyDescent="0.25">
      <c r="A184" s="3" t="s">
        <v>118</v>
      </c>
      <c r="B184" s="4" t="s">
        <v>119</v>
      </c>
      <c r="C184" s="3" t="s">
        <v>15</v>
      </c>
      <c r="D184" s="3" t="s">
        <v>15</v>
      </c>
      <c r="E184" s="3" t="s">
        <v>15</v>
      </c>
      <c r="F184" s="3" t="s">
        <v>15</v>
      </c>
      <c r="G184" s="3" t="s">
        <v>15</v>
      </c>
      <c r="H184" s="3" t="s">
        <v>15</v>
      </c>
      <c r="I184" s="3" t="s">
        <v>15</v>
      </c>
      <c r="J184" s="3" t="s">
        <v>15</v>
      </c>
      <c r="K184" s="3" t="s">
        <v>15</v>
      </c>
      <c r="L184" s="8" t="s">
        <v>17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x14ac:dyDescent="0.25">
      <c r="A185" s="23" t="s">
        <v>120</v>
      </c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60" x14ac:dyDescent="0.25">
      <c r="A186" s="23" t="s">
        <v>121</v>
      </c>
      <c r="B186" s="10" t="s">
        <v>122</v>
      </c>
      <c r="C186" s="33" t="s">
        <v>15</v>
      </c>
      <c r="D186" s="33" t="s">
        <v>15</v>
      </c>
      <c r="E186" s="33" t="s">
        <v>15</v>
      </c>
      <c r="F186" s="33" t="s">
        <v>15</v>
      </c>
      <c r="G186" s="33" t="s">
        <v>15</v>
      </c>
      <c r="H186" s="33" t="s">
        <v>15</v>
      </c>
      <c r="I186" s="33" t="s">
        <v>15</v>
      </c>
      <c r="J186" s="33" t="s">
        <v>15</v>
      </c>
      <c r="K186" s="33" t="s">
        <v>15</v>
      </c>
      <c r="L186" s="33" t="s">
        <v>17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20" x14ac:dyDescent="0.25">
      <c r="A187" s="23"/>
      <c r="B187" s="11" t="s">
        <v>123</v>
      </c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225" x14ac:dyDescent="0.25">
      <c r="A188" s="23"/>
      <c r="B188" s="12" t="s">
        <v>124</v>
      </c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80" x14ac:dyDescent="0.25">
      <c r="A189" s="3" t="s">
        <v>125</v>
      </c>
      <c r="B189" s="4" t="s">
        <v>126</v>
      </c>
      <c r="C189" s="3" t="s">
        <v>15</v>
      </c>
      <c r="D189" s="3" t="s">
        <v>15</v>
      </c>
      <c r="E189" s="3" t="s">
        <v>15</v>
      </c>
      <c r="F189" s="3" t="s">
        <v>15</v>
      </c>
      <c r="G189" s="3" t="s">
        <v>15</v>
      </c>
      <c r="H189" s="3" t="s">
        <v>15</v>
      </c>
      <c r="I189" s="3" t="s">
        <v>15</v>
      </c>
      <c r="J189" s="3" t="s">
        <v>15</v>
      </c>
      <c r="K189" s="3" t="s">
        <v>15</v>
      </c>
      <c r="L189" s="3" t="s">
        <v>17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80" x14ac:dyDescent="0.25">
      <c r="A190" s="3" t="s">
        <v>127</v>
      </c>
      <c r="B190" s="4" t="s">
        <v>128</v>
      </c>
      <c r="C190" s="3" t="s">
        <v>15</v>
      </c>
      <c r="D190" s="3" t="s">
        <v>15</v>
      </c>
      <c r="E190" s="3" t="s">
        <v>15</v>
      </c>
      <c r="F190" s="3" t="s">
        <v>15</v>
      </c>
      <c r="G190" s="3" t="s">
        <v>15</v>
      </c>
      <c r="H190" s="3" t="s">
        <v>15</v>
      </c>
      <c r="I190" s="3" t="s">
        <v>15</v>
      </c>
      <c r="J190" s="3" t="s">
        <v>15</v>
      </c>
      <c r="K190" s="3" t="s">
        <v>15</v>
      </c>
      <c r="L190" s="3" t="s">
        <v>17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90" x14ac:dyDescent="0.25">
      <c r="A191" s="33" t="s">
        <v>129</v>
      </c>
      <c r="B191" s="10" t="s">
        <v>130</v>
      </c>
      <c r="C191" s="33" t="s">
        <v>15</v>
      </c>
      <c r="D191" s="33" t="s">
        <v>15</v>
      </c>
      <c r="E191" s="33" t="s">
        <v>15</v>
      </c>
      <c r="F191" s="33" t="s">
        <v>15</v>
      </c>
      <c r="G191" s="33" t="s">
        <v>15</v>
      </c>
      <c r="H191" s="33" t="s">
        <v>15</v>
      </c>
      <c r="I191" s="33" t="s">
        <v>15</v>
      </c>
      <c r="J191" s="33" t="s">
        <v>15</v>
      </c>
      <c r="K191" s="33" t="s">
        <v>15</v>
      </c>
      <c r="L191" s="33" t="s">
        <v>17</v>
      </c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x14ac:dyDescent="0.25">
      <c r="A192" s="34"/>
      <c r="B192" s="11" t="s">
        <v>131</v>
      </c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45" x14ac:dyDescent="0.25">
      <c r="A193" s="34"/>
      <c r="B193" s="11" t="s">
        <v>132</v>
      </c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x14ac:dyDescent="0.25">
      <c r="A194" s="34"/>
      <c r="B194" s="11" t="s">
        <v>133</v>
      </c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30" x14ac:dyDescent="0.25">
      <c r="A195" s="34"/>
      <c r="B195" s="11" t="s">
        <v>134</v>
      </c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45" x14ac:dyDescent="0.25">
      <c r="A196" s="34"/>
      <c r="B196" s="11" t="s">
        <v>135</v>
      </c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x14ac:dyDescent="0.25">
      <c r="A197" s="34"/>
      <c r="B197" s="11" t="s">
        <v>136</v>
      </c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30" x14ac:dyDescent="0.25">
      <c r="A198" s="34"/>
      <c r="B198" s="11" t="s">
        <v>137</v>
      </c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x14ac:dyDescent="0.25">
      <c r="A199" s="35"/>
      <c r="B199" s="12" t="s">
        <v>138</v>
      </c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75" x14ac:dyDescent="0.25">
      <c r="A200" s="3" t="s">
        <v>139</v>
      </c>
      <c r="B200" s="4" t="s">
        <v>140</v>
      </c>
      <c r="C200" s="3" t="s">
        <v>15</v>
      </c>
      <c r="D200" s="3" t="s">
        <v>15</v>
      </c>
      <c r="E200" s="3" t="s">
        <v>15</v>
      </c>
      <c r="F200" s="3" t="s">
        <v>15</v>
      </c>
      <c r="G200" s="3" t="s">
        <v>15</v>
      </c>
      <c r="H200" s="3" t="s">
        <v>15</v>
      </c>
      <c r="I200" s="3" t="s">
        <v>15</v>
      </c>
      <c r="J200" s="3" t="s">
        <v>15</v>
      </c>
      <c r="K200" s="3" t="s">
        <v>15</v>
      </c>
      <c r="L200" s="3" t="s">
        <v>17</v>
      </c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05" x14ac:dyDescent="0.25">
      <c r="A201" s="3" t="s">
        <v>141</v>
      </c>
      <c r="B201" s="4" t="s">
        <v>142</v>
      </c>
      <c r="C201" s="3" t="s">
        <v>15</v>
      </c>
      <c r="D201" s="3" t="s">
        <v>15</v>
      </c>
      <c r="E201" s="3" t="s">
        <v>15</v>
      </c>
      <c r="F201" s="3" t="s">
        <v>15</v>
      </c>
      <c r="G201" s="3" t="s">
        <v>15</v>
      </c>
      <c r="H201" s="3" t="s">
        <v>15</v>
      </c>
      <c r="I201" s="3" t="s">
        <v>15</v>
      </c>
      <c r="J201" s="3" t="s">
        <v>15</v>
      </c>
      <c r="K201" s="3" t="s">
        <v>15</v>
      </c>
      <c r="L201" s="3" t="s">
        <v>17</v>
      </c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05" x14ac:dyDescent="0.25">
      <c r="A202" s="3" t="s">
        <v>143</v>
      </c>
      <c r="B202" s="4" t="s">
        <v>144</v>
      </c>
      <c r="C202" s="3" t="s">
        <v>15</v>
      </c>
      <c r="D202" s="3" t="s">
        <v>15</v>
      </c>
      <c r="E202" s="3" t="s">
        <v>15</v>
      </c>
      <c r="F202" s="3" t="s">
        <v>15</v>
      </c>
      <c r="G202" s="3" t="s">
        <v>15</v>
      </c>
      <c r="H202" s="3" t="s">
        <v>15</v>
      </c>
      <c r="I202" s="3" t="s">
        <v>15</v>
      </c>
      <c r="J202" s="3" t="s">
        <v>15</v>
      </c>
      <c r="K202" s="3" t="s">
        <v>15</v>
      </c>
      <c r="L202" s="3" t="s">
        <v>17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20" x14ac:dyDescent="0.25">
      <c r="A203" s="3" t="s">
        <v>145</v>
      </c>
      <c r="B203" s="4" t="s">
        <v>146</v>
      </c>
      <c r="C203" s="3" t="s">
        <v>15</v>
      </c>
      <c r="D203" s="3" t="s">
        <v>15</v>
      </c>
      <c r="E203" s="3" t="s">
        <v>15</v>
      </c>
      <c r="F203" s="3" t="s">
        <v>15</v>
      </c>
      <c r="G203" s="3" t="s">
        <v>15</v>
      </c>
      <c r="H203" s="3" t="s">
        <v>15</v>
      </c>
      <c r="I203" s="3" t="s">
        <v>15</v>
      </c>
      <c r="J203" s="3" t="s">
        <v>15</v>
      </c>
      <c r="K203" s="3" t="s">
        <v>15</v>
      </c>
      <c r="L203" s="3" t="s">
        <v>17</v>
      </c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95" x14ac:dyDescent="0.25">
      <c r="A204" s="3" t="s">
        <v>147</v>
      </c>
      <c r="B204" s="4" t="s">
        <v>148</v>
      </c>
      <c r="C204" s="3" t="s">
        <v>15</v>
      </c>
      <c r="D204" s="3" t="s">
        <v>15</v>
      </c>
      <c r="E204" s="3" t="s">
        <v>15</v>
      </c>
      <c r="F204" s="3" t="s">
        <v>15</v>
      </c>
      <c r="G204" s="3" t="s">
        <v>15</v>
      </c>
      <c r="H204" s="3" t="s">
        <v>15</v>
      </c>
      <c r="I204" s="3" t="s">
        <v>15</v>
      </c>
      <c r="J204" s="3" t="s">
        <v>15</v>
      </c>
      <c r="K204" s="3" t="s">
        <v>15</v>
      </c>
      <c r="L204" s="3" t="s">
        <v>17</v>
      </c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45" x14ac:dyDescent="0.25">
      <c r="A205" s="3" t="s">
        <v>149</v>
      </c>
      <c r="B205" s="4" t="s">
        <v>150</v>
      </c>
      <c r="C205" s="3" t="s">
        <v>15</v>
      </c>
      <c r="D205" s="3" t="s">
        <v>15</v>
      </c>
      <c r="E205" s="3" t="s">
        <v>15</v>
      </c>
      <c r="F205" s="3" t="s">
        <v>15</v>
      </c>
      <c r="G205" s="3" t="s">
        <v>15</v>
      </c>
      <c r="H205" s="3" t="s">
        <v>15</v>
      </c>
      <c r="I205" s="3" t="s">
        <v>15</v>
      </c>
      <c r="J205" s="3" t="s">
        <v>15</v>
      </c>
      <c r="K205" s="3" t="s">
        <v>15</v>
      </c>
      <c r="L205" s="3" t="s">
        <v>17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x14ac:dyDescent="0.25">
      <c r="A206" s="23" t="s">
        <v>151</v>
      </c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90" x14ac:dyDescent="0.25">
      <c r="A207" s="3" t="s">
        <v>152</v>
      </c>
      <c r="B207" s="4" t="s">
        <v>153</v>
      </c>
      <c r="C207" s="3" t="s">
        <v>15</v>
      </c>
      <c r="D207" s="3" t="s">
        <v>15</v>
      </c>
      <c r="E207" s="3" t="s">
        <v>15</v>
      </c>
      <c r="F207" s="3" t="s">
        <v>15</v>
      </c>
      <c r="G207" s="3" t="s">
        <v>15</v>
      </c>
      <c r="H207" s="3" t="s">
        <v>15</v>
      </c>
      <c r="I207" s="3" t="s">
        <v>15</v>
      </c>
      <c r="J207" s="3" t="s">
        <v>15</v>
      </c>
      <c r="K207" s="3" t="s">
        <v>15</v>
      </c>
      <c r="L207" s="3" t="s">
        <v>17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45" x14ac:dyDescent="0.25">
      <c r="A208" s="3" t="s">
        <v>154</v>
      </c>
      <c r="B208" s="4" t="s">
        <v>155</v>
      </c>
      <c r="C208" s="3" t="s">
        <v>15</v>
      </c>
      <c r="D208" s="3" t="s">
        <v>15</v>
      </c>
      <c r="E208" s="3" t="s">
        <v>15</v>
      </c>
      <c r="F208" s="3" t="s">
        <v>15</v>
      </c>
      <c r="G208" s="3" t="s">
        <v>15</v>
      </c>
      <c r="H208" s="3" t="s">
        <v>15</v>
      </c>
      <c r="I208" s="3" t="s">
        <v>15</v>
      </c>
      <c r="J208" s="3" t="s">
        <v>15</v>
      </c>
      <c r="K208" s="3" t="s">
        <v>15</v>
      </c>
      <c r="L208" s="3" t="s">
        <v>17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60" x14ac:dyDescent="0.25">
      <c r="A209" s="3" t="s">
        <v>156</v>
      </c>
      <c r="B209" s="4" t="s">
        <v>157</v>
      </c>
      <c r="C209" s="3" t="s">
        <v>15</v>
      </c>
      <c r="D209" s="3" t="s">
        <v>15</v>
      </c>
      <c r="E209" s="3" t="s">
        <v>15</v>
      </c>
      <c r="F209" s="3" t="s">
        <v>15</v>
      </c>
      <c r="G209" s="3" t="s">
        <v>15</v>
      </c>
      <c r="H209" s="3" t="s">
        <v>15</v>
      </c>
      <c r="I209" s="3" t="s">
        <v>15</v>
      </c>
      <c r="J209" s="3" t="s">
        <v>15</v>
      </c>
      <c r="K209" s="3" t="s">
        <v>15</v>
      </c>
      <c r="L209" s="3" t="s">
        <v>17</v>
      </c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60" x14ac:dyDescent="0.25">
      <c r="A210" s="3" t="s">
        <v>158</v>
      </c>
      <c r="B210" s="4" t="s">
        <v>159</v>
      </c>
      <c r="C210" s="3" t="s">
        <v>15</v>
      </c>
      <c r="D210" s="3" t="s">
        <v>15</v>
      </c>
      <c r="E210" s="3" t="s">
        <v>15</v>
      </c>
      <c r="F210" s="3" t="s">
        <v>15</v>
      </c>
      <c r="G210" s="3" t="s">
        <v>15</v>
      </c>
      <c r="H210" s="3" t="s">
        <v>15</v>
      </c>
      <c r="I210" s="3" t="s">
        <v>15</v>
      </c>
      <c r="J210" s="3" t="s">
        <v>15</v>
      </c>
      <c r="K210" s="3" t="s">
        <v>15</v>
      </c>
      <c r="L210" s="3" t="s">
        <v>17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20" x14ac:dyDescent="0.25">
      <c r="A211" s="3" t="s">
        <v>160</v>
      </c>
      <c r="B211" s="4" t="s">
        <v>161</v>
      </c>
      <c r="C211" s="3" t="s">
        <v>15</v>
      </c>
      <c r="D211" s="3" t="s">
        <v>15</v>
      </c>
      <c r="E211" s="3" t="s">
        <v>15</v>
      </c>
      <c r="F211" s="3" t="s">
        <v>15</v>
      </c>
      <c r="G211" s="3" t="s">
        <v>15</v>
      </c>
      <c r="H211" s="3" t="s">
        <v>15</v>
      </c>
      <c r="I211" s="3" t="s">
        <v>15</v>
      </c>
      <c r="J211" s="3" t="s">
        <v>15</v>
      </c>
      <c r="K211" s="3" t="s">
        <v>15</v>
      </c>
      <c r="L211" s="3" t="s">
        <v>17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90" x14ac:dyDescent="0.25">
      <c r="A212" s="3" t="s">
        <v>162</v>
      </c>
      <c r="B212" s="4" t="s">
        <v>163</v>
      </c>
      <c r="C212" s="3" t="s">
        <v>15</v>
      </c>
      <c r="D212" s="3" t="s">
        <v>15</v>
      </c>
      <c r="E212" s="3" t="s">
        <v>15</v>
      </c>
      <c r="F212" s="3" t="s">
        <v>15</v>
      </c>
      <c r="G212" s="3" t="s">
        <v>15</v>
      </c>
      <c r="H212" s="3" t="s">
        <v>15</v>
      </c>
      <c r="I212" s="3" t="s">
        <v>15</v>
      </c>
      <c r="J212" s="3" t="s">
        <v>15</v>
      </c>
      <c r="K212" s="3" t="s">
        <v>15</v>
      </c>
      <c r="L212" s="3" t="s">
        <v>17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75" x14ac:dyDescent="0.25">
      <c r="A213" s="3" t="s">
        <v>164</v>
      </c>
      <c r="B213" s="4" t="s">
        <v>165</v>
      </c>
      <c r="C213" s="3" t="s">
        <v>15</v>
      </c>
      <c r="D213" s="3" t="s">
        <v>15</v>
      </c>
      <c r="E213" s="3" t="s">
        <v>15</v>
      </c>
      <c r="F213" s="3" t="s">
        <v>15</v>
      </c>
      <c r="G213" s="3" t="s">
        <v>15</v>
      </c>
      <c r="H213" s="3" t="s">
        <v>15</v>
      </c>
      <c r="I213" s="3" t="s">
        <v>15</v>
      </c>
      <c r="J213" s="3" t="s">
        <v>15</v>
      </c>
      <c r="K213" s="3" t="s">
        <v>15</v>
      </c>
      <c r="L213" s="3" t="s">
        <v>17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05" x14ac:dyDescent="0.25">
      <c r="A214" s="3" t="s">
        <v>166</v>
      </c>
      <c r="B214" s="4" t="s">
        <v>142</v>
      </c>
      <c r="C214" s="3" t="s">
        <v>15</v>
      </c>
      <c r="D214" s="3" t="s">
        <v>15</v>
      </c>
      <c r="E214" s="3" t="s">
        <v>15</v>
      </c>
      <c r="F214" s="3" t="s">
        <v>15</v>
      </c>
      <c r="G214" s="3" t="s">
        <v>15</v>
      </c>
      <c r="H214" s="3" t="s">
        <v>15</v>
      </c>
      <c r="I214" s="3" t="s">
        <v>15</v>
      </c>
      <c r="J214" s="3" t="s">
        <v>15</v>
      </c>
      <c r="K214" s="3" t="s">
        <v>15</v>
      </c>
      <c r="L214" s="3" t="s">
        <v>17</v>
      </c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05" x14ac:dyDescent="0.25">
      <c r="A215" s="3" t="s">
        <v>167</v>
      </c>
      <c r="B215" s="4" t="s">
        <v>168</v>
      </c>
      <c r="C215" s="3" t="s">
        <v>15</v>
      </c>
      <c r="D215" s="3" t="s">
        <v>15</v>
      </c>
      <c r="E215" s="3" t="s">
        <v>15</v>
      </c>
      <c r="F215" s="3" t="s">
        <v>15</v>
      </c>
      <c r="G215" s="3" t="s">
        <v>15</v>
      </c>
      <c r="H215" s="3" t="s">
        <v>15</v>
      </c>
      <c r="I215" s="3" t="s">
        <v>15</v>
      </c>
      <c r="J215" s="3" t="s">
        <v>15</v>
      </c>
      <c r="K215" s="3" t="s">
        <v>15</v>
      </c>
      <c r="L215" s="3" t="s">
        <v>17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50" x14ac:dyDescent="0.25">
      <c r="A216" s="3" t="s">
        <v>169</v>
      </c>
      <c r="B216" s="4" t="s">
        <v>170</v>
      </c>
      <c r="C216" s="3" t="s">
        <v>15</v>
      </c>
      <c r="D216" s="3" t="s">
        <v>15</v>
      </c>
      <c r="E216" s="3" t="s">
        <v>15</v>
      </c>
      <c r="F216" s="3" t="s">
        <v>15</v>
      </c>
      <c r="G216" s="3" t="s">
        <v>15</v>
      </c>
      <c r="H216" s="3" t="s">
        <v>15</v>
      </c>
      <c r="I216" s="3" t="s">
        <v>15</v>
      </c>
      <c r="J216" s="3" t="s">
        <v>15</v>
      </c>
      <c r="K216" s="3" t="s">
        <v>15</v>
      </c>
      <c r="L216" s="3" t="s">
        <v>17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05" x14ac:dyDescent="0.25">
      <c r="A217" s="3" t="s">
        <v>171</v>
      </c>
      <c r="B217" s="4" t="s">
        <v>172</v>
      </c>
      <c r="C217" s="3" t="s">
        <v>15</v>
      </c>
      <c r="D217" s="3" t="s">
        <v>15</v>
      </c>
      <c r="E217" s="3" t="s">
        <v>15</v>
      </c>
      <c r="F217" s="3" t="s">
        <v>15</v>
      </c>
      <c r="G217" s="3" t="s">
        <v>15</v>
      </c>
      <c r="H217" s="3" t="s">
        <v>15</v>
      </c>
      <c r="I217" s="3" t="s">
        <v>15</v>
      </c>
      <c r="J217" s="3" t="s">
        <v>15</v>
      </c>
      <c r="K217" s="3" t="s">
        <v>15</v>
      </c>
      <c r="L217" s="3" t="s">
        <v>17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45.75" customHeight="1" x14ac:dyDescent="0.25">
      <c r="A218" s="36" t="s">
        <v>174</v>
      </c>
      <c r="B218" s="36"/>
      <c r="C218" s="3" t="s">
        <v>22</v>
      </c>
      <c r="D218" s="3" t="s">
        <v>15</v>
      </c>
      <c r="E218" s="3" t="s">
        <v>15</v>
      </c>
      <c r="F218" s="3" t="s">
        <v>15</v>
      </c>
      <c r="G218" s="3" t="s">
        <v>15</v>
      </c>
      <c r="H218" s="3" t="s">
        <v>15</v>
      </c>
      <c r="I218" s="3" t="s">
        <v>15</v>
      </c>
      <c r="J218" s="3" t="s">
        <v>15</v>
      </c>
      <c r="K218" s="3" t="s">
        <v>15</v>
      </c>
      <c r="L218" s="27" t="s">
        <v>17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x14ac:dyDescent="0.25">
      <c r="A219" s="36" t="s">
        <v>19</v>
      </c>
      <c r="B219" s="36"/>
      <c r="C219" s="3" t="s">
        <v>22</v>
      </c>
      <c r="D219" s="3" t="s">
        <v>15</v>
      </c>
      <c r="E219" s="3" t="s">
        <v>15</v>
      </c>
      <c r="F219" s="3" t="s">
        <v>15</v>
      </c>
      <c r="G219" s="3" t="s">
        <v>15</v>
      </c>
      <c r="H219" s="3" t="s">
        <v>15</v>
      </c>
      <c r="I219" s="3" t="s">
        <v>15</v>
      </c>
      <c r="J219" s="3" t="s">
        <v>15</v>
      </c>
      <c r="K219" s="3" t="s">
        <v>15</v>
      </c>
      <c r="L219" s="28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32.25" customHeight="1" x14ac:dyDescent="0.25">
      <c r="A220" s="36" t="s">
        <v>20</v>
      </c>
      <c r="B220" s="36"/>
      <c r="C220" s="3" t="s">
        <v>22</v>
      </c>
      <c r="D220" s="3" t="s">
        <v>15</v>
      </c>
      <c r="E220" s="3" t="s">
        <v>15</v>
      </c>
      <c r="F220" s="3" t="s">
        <v>15</v>
      </c>
      <c r="G220" s="3" t="s">
        <v>15</v>
      </c>
      <c r="H220" s="3" t="s">
        <v>15</v>
      </c>
      <c r="I220" s="3" t="s">
        <v>15</v>
      </c>
      <c r="J220" s="3" t="s">
        <v>15</v>
      </c>
      <c r="K220" s="3" t="s">
        <v>15</v>
      </c>
      <c r="L220" s="28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x14ac:dyDescent="0.25">
      <c r="A221" s="36" t="s">
        <v>30</v>
      </c>
      <c r="B221" s="36"/>
      <c r="C221" s="3" t="s">
        <v>22</v>
      </c>
      <c r="D221" s="3" t="s">
        <v>15</v>
      </c>
      <c r="E221" s="3" t="s">
        <v>15</v>
      </c>
      <c r="F221" s="3" t="s">
        <v>15</v>
      </c>
      <c r="G221" s="3" t="s">
        <v>15</v>
      </c>
      <c r="H221" s="3" t="s">
        <v>15</v>
      </c>
      <c r="I221" s="3" t="s">
        <v>15</v>
      </c>
      <c r="J221" s="3" t="s">
        <v>15</v>
      </c>
      <c r="K221" s="3" t="s">
        <v>15</v>
      </c>
      <c r="L221" s="28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x14ac:dyDescent="0.25">
      <c r="A222" s="36" t="s">
        <v>21</v>
      </c>
      <c r="B222" s="36"/>
      <c r="C222" s="3" t="s">
        <v>22</v>
      </c>
      <c r="D222" s="3" t="s">
        <v>15</v>
      </c>
      <c r="E222" s="3" t="s">
        <v>15</v>
      </c>
      <c r="F222" s="3" t="s">
        <v>15</v>
      </c>
      <c r="G222" s="3" t="s">
        <v>15</v>
      </c>
      <c r="H222" s="3" t="s">
        <v>15</v>
      </c>
      <c r="I222" s="3" t="s">
        <v>15</v>
      </c>
      <c r="J222" s="3" t="s">
        <v>15</v>
      </c>
      <c r="K222" s="3" t="s">
        <v>15</v>
      </c>
      <c r="L222" s="29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47.25" customHeight="1" x14ac:dyDescent="0.25">
      <c r="A223" s="36" t="s">
        <v>175</v>
      </c>
      <c r="B223" s="36"/>
      <c r="C223" s="3" t="s">
        <v>22</v>
      </c>
      <c r="D223" s="6">
        <f>D83+D157+D170</f>
        <v>26715.790000000005</v>
      </c>
      <c r="E223" s="3" t="s">
        <v>15</v>
      </c>
      <c r="F223" s="6">
        <f t="shared" ref="F223:H227" si="25">F83+F157+F170</f>
        <v>25245.040000000005</v>
      </c>
      <c r="G223" s="6">
        <f t="shared" si="25"/>
        <v>25245.040000000005</v>
      </c>
      <c r="H223" s="6">
        <f t="shared" si="25"/>
        <v>26715.790000000005</v>
      </c>
      <c r="I223" s="3" t="s">
        <v>15</v>
      </c>
      <c r="J223" s="6">
        <f t="shared" ref="J223:K227" si="26">J83+J157+J170</f>
        <v>25245.040000000005</v>
      </c>
      <c r="K223" s="6">
        <f t="shared" si="26"/>
        <v>25245.040000000005</v>
      </c>
      <c r="L223" s="27" t="s">
        <v>17</v>
      </c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x14ac:dyDescent="0.25">
      <c r="A224" s="36" t="s">
        <v>19</v>
      </c>
      <c r="B224" s="36"/>
      <c r="C224" s="3" t="s">
        <v>22</v>
      </c>
      <c r="D224" s="9">
        <f>D84+D158+D171</f>
        <v>0</v>
      </c>
      <c r="E224" s="3" t="s">
        <v>15</v>
      </c>
      <c r="F224" s="6">
        <f t="shared" si="25"/>
        <v>0</v>
      </c>
      <c r="G224" s="6">
        <f t="shared" si="25"/>
        <v>0</v>
      </c>
      <c r="H224" s="6">
        <f t="shared" si="25"/>
        <v>0</v>
      </c>
      <c r="I224" s="3" t="s">
        <v>15</v>
      </c>
      <c r="J224" s="9">
        <f t="shared" si="26"/>
        <v>0</v>
      </c>
      <c r="K224" s="9">
        <f t="shared" si="26"/>
        <v>0</v>
      </c>
      <c r="L224" s="28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28.5" customHeight="1" x14ac:dyDescent="0.25">
      <c r="A225" s="36" t="s">
        <v>20</v>
      </c>
      <c r="B225" s="36"/>
      <c r="C225" s="3" t="s">
        <v>22</v>
      </c>
      <c r="D225" s="6">
        <f>D85+D159+D172</f>
        <v>22560.400000000001</v>
      </c>
      <c r="E225" s="3" t="s">
        <v>15</v>
      </c>
      <c r="F225" s="6">
        <f t="shared" si="25"/>
        <v>21831.27</v>
      </c>
      <c r="G225" s="6">
        <f t="shared" si="25"/>
        <v>21831.27</v>
      </c>
      <c r="H225" s="6">
        <f t="shared" si="25"/>
        <v>22560.400000000001</v>
      </c>
      <c r="I225" s="3" t="s">
        <v>15</v>
      </c>
      <c r="J225" s="6">
        <f t="shared" si="26"/>
        <v>21831.27</v>
      </c>
      <c r="K225" s="6">
        <f t="shared" si="26"/>
        <v>21831.27</v>
      </c>
      <c r="L225" s="28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x14ac:dyDescent="0.25">
      <c r="A226" s="36" t="s">
        <v>30</v>
      </c>
      <c r="B226" s="36"/>
      <c r="C226" s="3" t="s">
        <v>22</v>
      </c>
      <c r="D226" s="6">
        <f>D86+D160+D173</f>
        <v>4185.3899999999994</v>
      </c>
      <c r="E226" s="3" t="s">
        <v>15</v>
      </c>
      <c r="F226" s="6">
        <f t="shared" si="25"/>
        <v>3413.7700000000004</v>
      </c>
      <c r="G226" s="6">
        <f t="shared" si="25"/>
        <v>3413.7700000000004</v>
      </c>
      <c r="H226" s="6">
        <f t="shared" si="25"/>
        <v>4185.3899999999994</v>
      </c>
      <c r="I226" s="3" t="s">
        <v>15</v>
      </c>
      <c r="J226" s="6">
        <f t="shared" si="26"/>
        <v>3413.7700000000004</v>
      </c>
      <c r="K226" s="6">
        <f t="shared" si="26"/>
        <v>3413.7700000000004</v>
      </c>
      <c r="L226" s="28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x14ac:dyDescent="0.25">
      <c r="A227" s="36" t="s">
        <v>21</v>
      </c>
      <c r="B227" s="36"/>
      <c r="C227" s="3" t="s">
        <v>22</v>
      </c>
      <c r="D227" s="9">
        <f>D87+D161+D174</f>
        <v>0</v>
      </c>
      <c r="E227" s="3" t="s">
        <v>15</v>
      </c>
      <c r="F227" s="6">
        <f t="shared" si="25"/>
        <v>0</v>
      </c>
      <c r="G227" s="6">
        <f t="shared" si="25"/>
        <v>0</v>
      </c>
      <c r="H227" s="6">
        <f t="shared" si="25"/>
        <v>0</v>
      </c>
      <c r="I227" s="3" t="s">
        <v>15</v>
      </c>
      <c r="J227" s="9">
        <f t="shared" si="26"/>
        <v>0</v>
      </c>
      <c r="K227" s="9">
        <f t="shared" si="26"/>
        <v>0</v>
      </c>
      <c r="L227" s="29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35.25" customHeight="1" x14ac:dyDescent="0.25">
      <c r="A228" s="36" t="s">
        <v>176</v>
      </c>
      <c r="B228" s="36"/>
      <c r="C228" s="3" t="s">
        <v>22</v>
      </c>
      <c r="D228" s="6">
        <f>D223</f>
        <v>26715.790000000005</v>
      </c>
      <c r="E228" s="6" t="str">
        <f t="shared" ref="E228:K228" si="27">E223</f>
        <v>х</v>
      </c>
      <c r="F228" s="6">
        <f t="shared" si="27"/>
        <v>25245.040000000005</v>
      </c>
      <c r="G228" s="6">
        <f t="shared" si="27"/>
        <v>25245.040000000005</v>
      </c>
      <c r="H228" s="6">
        <f t="shared" si="27"/>
        <v>26715.790000000005</v>
      </c>
      <c r="I228" s="6" t="str">
        <f t="shared" si="27"/>
        <v>х</v>
      </c>
      <c r="J228" s="6">
        <f t="shared" si="27"/>
        <v>25245.040000000005</v>
      </c>
      <c r="K228" s="6">
        <f t="shared" si="27"/>
        <v>25245.040000000005</v>
      </c>
      <c r="L228" s="27" t="s">
        <v>17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x14ac:dyDescent="0.25">
      <c r="A229" s="36" t="s">
        <v>19</v>
      </c>
      <c r="B229" s="36"/>
      <c r="C229" s="3" t="s">
        <v>22</v>
      </c>
      <c r="D229" s="6">
        <f t="shared" ref="D229:K232" si="28">D224</f>
        <v>0</v>
      </c>
      <c r="E229" s="6" t="str">
        <f t="shared" si="28"/>
        <v>х</v>
      </c>
      <c r="F229" s="6">
        <f t="shared" si="28"/>
        <v>0</v>
      </c>
      <c r="G229" s="6">
        <f t="shared" si="28"/>
        <v>0</v>
      </c>
      <c r="H229" s="6">
        <f t="shared" si="28"/>
        <v>0</v>
      </c>
      <c r="I229" s="6" t="str">
        <f t="shared" si="28"/>
        <v>х</v>
      </c>
      <c r="J229" s="6">
        <f t="shared" si="28"/>
        <v>0</v>
      </c>
      <c r="K229" s="6">
        <f t="shared" si="28"/>
        <v>0</v>
      </c>
      <c r="L229" s="28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33.75" customHeight="1" x14ac:dyDescent="0.25">
      <c r="A230" s="36" t="s">
        <v>20</v>
      </c>
      <c r="B230" s="36"/>
      <c r="C230" s="3" t="s">
        <v>22</v>
      </c>
      <c r="D230" s="6">
        <f t="shared" si="28"/>
        <v>22560.400000000001</v>
      </c>
      <c r="E230" s="6" t="str">
        <f t="shared" si="28"/>
        <v>х</v>
      </c>
      <c r="F230" s="6">
        <f t="shared" si="28"/>
        <v>21831.27</v>
      </c>
      <c r="G230" s="6">
        <f t="shared" si="28"/>
        <v>21831.27</v>
      </c>
      <c r="H230" s="6">
        <f t="shared" si="28"/>
        <v>22560.400000000001</v>
      </c>
      <c r="I230" s="6" t="str">
        <f t="shared" si="28"/>
        <v>х</v>
      </c>
      <c r="J230" s="6">
        <f t="shared" si="28"/>
        <v>21831.27</v>
      </c>
      <c r="K230" s="6">
        <f t="shared" si="28"/>
        <v>21831.27</v>
      </c>
      <c r="L230" s="28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x14ac:dyDescent="0.25">
      <c r="A231" s="36" t="s">
        <v>30</v>
      </c>
      <c r="B231" s="36"/>
      <c r="C231" s="3" t="s">
        <v>22</v>
      </c>
      <c r="D231" s="6">
        <f t="shared" si="28"/>
        <v>4185.3899999999994</v>
      </c>
      <c r="E231" s="6" t="str">
        <f t="shared" si="28"/>
        <v>х</v>
      </c>
      <c r="F231" s="6">
        <f t="shared" si="28"/>
        <v>3413.7700000000004</v>
      </c>
      <c r="G231" s="6">
        <f t="shared" si="28"/>
        <v>3413.7700000000004</v>
      </c>
      <c r="H231" s="6">
        <f t="shared" si="28"/>
        <v>4185.3899999999994</v>
      </c>
      <c r="I231" s="6" t="str">
        <f t="shared" si="28"/>
        <v>х</v>
      </c>
      <c r="J231" s="6">
        <f t="shared" si="28"/>
        <v>3413.7700000000004</v>
      </c>
      <c r="K231" s="6">
        <f t="shared" si="28"/>
        <v>3413.7700000000004</v>
      </c>
      <c r="L231" s="28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x14ac:dyDescent="0.25">
      <c r="A232" s="36" t="s">
        <v>21</v>
      </c>
      <c r="B232" s="36"/>
      <c r="C232" s="3" t="s">
        <v>22</v>
      </c>
      <c r="D232" s="6">
        <f t="shared" si="28"/>
        <v>0</v>
      </c>
      <c r="E232" s="6" t="str">
        <f t="shared" si="28"/>
        <v>х</v>
      </c>
      <c r="F232" s="6">
        <f t="shared" si="28"/>
        <v>0</v>
      </c>
      <c r="G232" s="6">
        <f t="shared" si="28"/>
        <v>0</v>
      </c>
      <c r="H232" s="6">
        <f t="shared" si="28"/>
        <v>0</v>
      </c>
      <c r="I232" s="6" t="str">
        <f t="shared" si="28"/>
        <v>х</v>
      </c>
      <c r="J232" s="6">
        <f t="shared" si="28"/>
        <v>0</v>
      </c>
      <c r="K232" s="6">
        <f t="shared" si="28"/>
        <v>0</v>
      </c>
      <c r="L232" s="29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</sheetData>
  <mergeCells count="127">
    <mergeCell ref="A2:L2"/>
    <mergeCell ref="G191:G199"/>
    <mergeCell ref="H191:H199"/>
    <mergeCell ref="A218:B218"/>
    <mergeCell ref="L218:L222"/>
    <mergeCell ref="A219:B219"/>
    <mergeCell ref="A220:B220"/>
    <mergeCell ref="A221:B221"/>
    <mergeCell ref="A222:B222"/>
    <mergeCell ref="A175:L175"/>
    <mergeCell ref="A176:L176"/>
    <mergeCell ref="A185:L185"/>
    <mergeCell ref="A186:A188"/>
    <mergeCell ref="A191:A199"/>
    <mergeCell ref="A206:L206"/>
    <mergeCell ref="C186:C188"/>
    <mergeCell ref="D186:D188"/>
    <mergeCell ref="E186:E188"/>
    <mergeCell ref="F186:F188"/>
    <mergeCell ref="G186:G188"/>
    <mergeCell ref="H186:H188"/>
    <mergeCell ref="I186:I188"/>
    <mergeCell ref="J186:J188"/>
    <mergeCell ref="K186:K188"/>
    <mergeCell ref="A228:B228"/>
    <mergeCell ref="L228:L232"/>
    <mergeCell ref="A229:B229"/>
    <mergeCell ref="A230:B230"/>
    <mergeCell ref="A231:B231"/>
    <mergeCell ref="A232:B232"/>
    <mergeCell ref="A223:B223"/>
    <mergeCell ref="L223:L227"/>
    <mergeCell ref="A224:B224"/>
    <mergeCell ref="A225:B225"/>
    <mergeCell ref="A226:B226"/>
    <mergeCell ref="A227:B227"/>
    <mergeCell ref="L186:L188"/>
    <mergeCell ref="I191:I199"/>
    <mergeCell ref="J191:J199"/>
    <mergeCell ref="K191:K199"/>
    <mergeCell ref="L191:L199"/>
    <mergeCell ref="C191:C199"/>
    <mergeCell ref="D191:D199"/>
    <mergeCell ref="E191:E199"/>
    <mergeCell ref="F191:F199"/>
    <mergeCell ref="A170:B170"/>
    <mergeCell ref="L170:L174"/>
    <mergeCell ref="A171:B171"/>
    <mergeCell ref="A172:B172"/>
    <mergeCell ref="A173:B173"/>
    <mergeCell ref="A174:B174"/>
    <mergeCell ref="A162:L162"/>
    <mergeCell ref="A163:L163"/>
    <mergeCell ref="A164:A169"/>
    <mergeCell ref="L164:L169"/>
    <mergeCell ref="A151:A156"/>
    <mergeCell ref="L145:L150"/>
    <mergeCell ref="L151:L156"/>
    <mergeCell ref="A157:B157"/>
    <mergeCell ref="L157:L161"/>
    <mergeCell ref="A158:B158"/>
    <mergeCell ref="A159:B159"/>
    <mergeCell ref="A160:B160"/>
    <mergeCell ref="A161:B161"/>
    <mergeCell ref="A132:L132"/>
    <mergeCell ref="A133:A138"/>
    <mergeCell ref="L133:L138"/>
    <mergeCell ref="A139:A144"/>
    <mergeCell ref="L139:L144"/>
    <mergeCell ref="A145:A150"/>
    <mergeCell ref="L108:L113"/>
    <mergeCell ref="L114:L119"/>
    <mergeCell ref="L120:L125"/>
    <mergeCell ref="L126:L131"/>
    <mergeCell ref="A108:A113"/>
    <mergeCell ref="A114:A119"/>
    <mergeCell ref="A120:A125"/>
    <mergeCell ref="A126:A131"/>
    <mergeCell ref="A90:A95"/>
    <mergeCell ref="L90:L95"/>
    <mergeCell ref="A96:A101"/>
    <mergeCell ref="L96:L101"/>
    <mergeCell ref="A102:A107"/>
    <mergeCell ref="L102:L107"/>
    <mergeCell ref="A85:B85"/>
    <mergeCell ref="A86:B86"/>
    <mergeCell ref="A87:B87"/>
    <mergeCell ref="L83:L87"/>
    <mergeCell ref="A88:L88"/>
    <mergeCell ref="A89:L89"/>
    <mergeCell ref="L58:L63"/>
    <mergeCell ref="A58:A63"/>
    <mergeCell ref="A64:L64"/>
    <mergeCell ref="A77:A82"/>
    <mergeCell ref="L77:L82"/>
    <mergeCell ref="A83:B83"/>
    <mergeCell ref="A84:B84"/>
    <mergeCell ref="A65:A70"/>
    <mergeCell ref="L65:L70"/>
    <mergeCell ref="A71:A76"/>
    <mergeCell ref="L71:L76"/>
    <mergeCell ref="A39:A44"/>
    <mergeCell ref="L39:L44"/>
    <mergeCell ref="A45:A50"/>
    <mergeCell ref="L45:L50"/>
    <mergeCell ref="A51:A56"/>
    <mergeCell ref="L51:L56"/>
    <mergeCell ref="A33:A38"/>
    <mergeCell ref="L33:L38"/>
    <mergeCell ref="A57:L57"/>
    <mergeCell ref="D3:G3"/>
    <mergeCell ref="H3:K3"/>
    <mergeCell ref="A3:A4"/>
    <mergeCell ref="B3:B4"/>
    <mergeCell ref="C3:C4"/>
    <mergeCell ref="L3:L4"/>
    <mergeCell ref="A21:A26"/>
    <mergeCell ref="L21:L26"/>
    <mergeCell ref="A27:A32"/>
    <mergeCell ref="L27:L32"/>
    <mergeCell ref="A6:L6"/>
    <mergeCell ref="A7:L7"/>
    <mergeCell ref="A8:L8"/>
    <mergeCell ref="A9:A14"/>
    <mergeCell ref="A15:A20"/>
    <mergeCell ref="L15:L20"/>
    <mergeCell ref="L9:L14"/>
  </mergeCells>
  <pageMargins left="0.70866141732283461" right="0.70866141732283461" top="0.74803149606299213" bottom="0.74803149606299213" header="0.31496062992125984" footer="0.31496062992125984"/>
  <pageSetup paperSize="9" scale="6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0"/>
  <sheetViews>
    <sheetView workbookViewId="0">
      <selection activeCell="F11" sqref="F11"/>
    </sheetView>
  </sheetViews>
  <sheetFormatPr defaultRowHeight="15" x14ac:dyDescent="0.25"/>
  <cols>
    <col min="1" max="1" width="6.5703125" customWidth="1"/>
    <col min="2" max="2" width="31.7109375" customWidth="1"/>
    <col min="3" max="3" width="10.5703125" customWidth="1"/>
    <col min="4" max="4" width="17.7109375" customWidth="1"/>
    <col min="5" max="5" width="17.85546875" customWidth="1"/>
    <col min="6" max="6" width="19.28515625" customWidth="1"/>
    <col min="7" max="7" width="24.42578125" customWidth="1"/>
  </cols>
  <sheetData>
    <row r="1" spans="1:28" x14ac:dyDescent="0.25">
      <c r="G1" s="20" t="s">
        <v>220</v>
      </c>
    </row>
    <row r="2" spans="1:28" ht="41.25" customHeight="1" x14ac:dyDescent="0.25">
      <c r="A2" s="38" t="s">
        <v>212</v>
      </c>
      <c r="B2" s="38"/>
      <c r="C2" s="38"/>
      <c r="D2" s="38"/>
      <c r="E2" s="38"/>
      <c r="F2" s="38"/>
      <c r="G2" s="38"/>
    </row>
    <row r="3" spans="1:28" ht="75" x14ac:dyDescent="0.25">
      <c r="A3" s="16" t="s">
        <v>0</v>
      </c>
      <c r="B3" s="16" t="s">
        <v>189</v>
      </c>
      <c r="C3" s="16" t="s">
        <v>2</v>
      </c>
      <c r="D3" s="16" t="s">
        <v>191</v>
      </c>
      <c r="E3" s="16" t="s">
        <v>192</v>
      </c>
      <c r="F3" s="16" t="s">
        <v>193</v>
      </c>
      <c r="G3" s="16" t="s">
        <v>194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65" x14ac:dyDescent="0.25">
      <c r="A4" s="16">
        <v>1</v>
      </c>
      <c r="B4" s="15" t="s">
        <v>195</v>
      </c>
      <c r="C4" s="16" t="s">
        <v>201</v>
      </c>
      <c r="D4" s="16">
        <v>63.62</v>
      </c>
      <c r="E4" s="16">
        <v>59.98</v>
      </c>
      <c r="F4" s="17">
        <f>E4/D4</f>
        <v>0.94278528764539449</v>
      </c>
      <c r="G4" s="16" t="s">
        <v>214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60" x14ac:dyDescent="0.25">
      <c r="A5" s="16">
        <v>2</v>
      </c>
      <c r="B5" s="15" t="s">
        <v>196</v>
      </c>
      <c r="C5" s="16" t="s">
        <v>202</v>
      </c>
      <c r="D5" s="16">
        <v>4</v>
      </c>
      <c r="E5" s="16">
        <v>1</v>
      </c>
      <c r="F5" s="17">
        <f t="shared" ref="F5:F9" si="0">E5/D5</f>
        <v>0.25</v>
      </c>
      <c r="G5" s="1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90" x14ac:dyDescent="0.25">
      <c r="A6" s="16">
        <v>3</v>
      </c>
      <c r="B6" s="15" t="s">
        <v>199</v>
      </c>
      <c r="C6" s="16" t="s">
        <v>16</v>
      </c>
      <c r="D6" s="16">
        <v>2.37</v>
      </c>
      <c r="E6" s="16">
        <v>4.76</v>
      </c>
      <c r="F6" s="17">
        <f t="shared" si="0"/>
        <v>2.0084388185654007</v>
      </c>
      <c r="G6" s="16" t="s">
        <v>215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20" x14ac:dyDescent="0.25">
      <c r="A7" s="16">
        <v>4</v>
      </c>
      <c r="B7" s="15" t="s">
        <v>197</v>
      </c>
      <c r="C7" s="16" t="s">
        <v>48</v>
      </c>
      <c r="D7" s="16">
        <v>4</v>
      </c>
      <c r="E7" s="16">
        <v>3</v>
      </c>
      <c r="F7" s="17">
        <f t="shared" si="0"/>
        <v>0.75</v>
      </c>
      <c r="G7" s="18" t="s">
        <v>216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90" x14ac:dyDescent="0.25">
      <c r="A8" s="16">
        <v>5</v>
      </c>
      <c r="B8" s="15" t="s">
        <v>200</v>
      </c>
      <c r="C8" s="16" t="s">
        <v>203</v>
      </c>
      <c r="D8" s="16">
        <v>90</v>
      </c>
      <c r="E8" s="16">
        <v>121</v>
      </c>
      <c r="F8" s="17">
        <f t="shared" si="0"/>
        <v>1.3444444444444446</v>
      </c>
      <c r="G8" s="16" t="s">
        <v>217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20" x14ac:dyDescent="0.25">
      <c r="A9" s="16">
        <v>6</v>
      </c>
      <c r="B9" s="15" t="s">
        <v>198</v>
      </c>
      <c r="C9" s="16" t="s">
        <v>16</v>
      </c>
      <c r="D9" s="16">
        <v>1.6</v>
      </c>
      <c r="E9" s="16">
        <v>0</v>
      </c>
      <c r="F9" s="17">
        <f t="shared" si="0"/>
        <v>0</v>
      </c>
      <c r="G9" s="16" t="s">
        <v>216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49.5" customHeight="1" x14ac:dyDescent="0.25">
      <c r="A10" s="36" t="s">
        <v>204</v>
      </c>
      <c r="B10" s="36"/>
      <c r="C10" s="16" t="s">
        <v>17</v>
      </c>
      <c r="D10" s="16" t="s">
        <v>17</v>
      </c>
      <c r="E10" s="16" t="s">
        <v>17</v>
      </c>
      <c r="F10" s="17">
        <f>SUM(F4:F9)</f>
        <v>5.2956685506552397</v>
      </c>
      <c r="G10" s="16" t="s">
        <v>17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32.25" customHeight="1" x14ac:dyDescent="0.25">
      <c r="A11" s="36" t="s">
        <v>205</v>
      </c>
      <c r="B11" s="36"/>
      <c r="C11" s="16" t="s">
        <v>17</v>
      </c>
      <c r="D11" s="16" t="s">
        <v>17</v>
      </c>
      <c r="E11" s="16" t="s">
        <v>17</v>
      </c>
      <c r="F11" s="17">
        <f>F10/6</f>
        <v>0.88261142510920665</v>
      </c>
      <c r="G11" s="16" t="s">
        <v>17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</sheetData>
  <mergeCells count="3">
    <mergeCell ref="A10:B10"/>
    <mergeCell ref="A11:B11"/>
    <mergeCell ref="A2:G2"/>
  </mergeCells>
  <pageMargins left="0.7" right="0.7" top="0.75" bottom="0.75" header="0.3" footer="0.3"/>
  <pageSetup paperSize="9" scale="6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workbookViewId="0">
      <selection activeCell="A2" sqref="A2:E2"/>
    </sheetView>
  </sheetViews>
  <sheetFormatPr defaultRowHeight="15" x14ac:dyDescent="0.25"/>
  <cols>
    <col min="1" max="1" width="20.42578125" customWidth="1"/>
    <col min="2" max="2" width="23.5703125" customWidth="1"/>
    <col min="3" max="3" width="25.85546875" customWidth="1"/>
    <col min="4" max="4" width="24.85546875" customWidth="1"/>
    <col min="5" max="5" width="16.42578125" customWidth="1"/>
  </cols>
  <sheetData>
    <row r="1" spans="1:24" x14ac:dyDescent="0.25">
      <c r="E1" s="20" t="s">
        <v>221</v>
      </c>
    </row>
    <row r="2" spans="1:24" ht="47.25" customHeight="1" x14ac:dyDescent="0.25">
      <c r="A2" s="38" t="s">
        <v>213</v>
      </c>
      <c r="B2" s="38"/>
      <c r="C2" s="38"/>
      <c r="D2" s="38"/>
      <c r="E2" s="38"/>
    </row>
    <row r="3" spans="1:24" ht="75" x14ac:dyDescent="0.25">
      <c r="A3" s="16" t="s">
        <v>206</v>
      </c>
      <c r="B3" s="16" t="s">
        <v>207</v>
      </c>
      <c r="C3" s="16" t="s">
        <v>208</v>
      </c>
      <c r="D3" s="16" t="s">
        <v>209</v>
      </c>
      <c r="E3" s="16" t="s">
        <v>210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"/>
      <c r="V3" s="19"/>
      <c r="W3" s="19"/>
      <c r="X3" s="19"/>
    </row>
    <row r="4" spans="1:24" x14ac:dyDescent="0.25">
      <c r="A4" s="17">
        <f>B13</f>
        <v>0.93403145666706378</v>
      </c>
      <c r="B4" s="16" t="s">
        <v>211</v>
      </c>
      <c r="C4" s="16" t="s">
        <v>17</v>
      </c>
      <c r="D4" s="16" t="s">
        <v>17</v>
      </c>
      <c r="E4" s="16" t="s">
        <v>17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25">
      <c r="A5" s="2"/>
      <c r="B5" s="2"/>
      <c r="C5" s="2"/>
      <c r="D5" s="2"/>
      <c r="E5" s="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x14ac:dyDescent="0.25">
      <c r="A9" s="22" t="s">
        <v>225</v>
      </c>
      <c r="B9" s="21">
        <f>B10/B11</f>
        <v>0.94494828713655854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x14ac:dyDescent="0.25">
      <c r="A10" s="22" t="s">
        <v>226</v>
      </c>
      <c r="B10" s="21">
        <f>'о ходе реализации'!F228</f>
        <v>25245.040000000005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x14ac:dyDescent="0.25">
      <c r="A11" s="22" t="s">
        <v>227</v>
      </c>
      <c r="B11" s="21">
        <f>'о ходе реализации'!D228</f>
        <v>26715.790000000005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x14ac:dyDescent="0.25">
      <c r="A12" s="22" t="s">
        <v>228</v>
      </c>
      <c r="B12" s="21">
        <f>'Расчет уровня дост зн цел инд'!F11</f>
        <v>0.88261142510920665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x14ac:dyDescent="0.25">
      <c r="A13" s="22" t="s">
        <v>229</v>
      </c>
      <c r="B13" s="21">
        <f>B12/B9</f>
        <v>0.93403145666706378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</sheetData>
  <mergeCells count="1">
    <mergeCell ref="A2:E2"/>
  </mergeCells>
  <pageMargins left="0.7" right="0.7" top="0.75" bottom="0.75" header="0.3" footer="0.3"/>
  <pageSetup paperSize="9" scale="8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 ходе реализации</vt:lpstr>
      <vt:lpstr>Расчет уровня дост зн цел инд</vt:lpstr>
      <vt:lpstr>Оценка эффективности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2023-08-08T01:19:01Z</dcterms:modified>
</cp:coreProperties>
</file>