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261121\Documents\ПРОГРАММЫ\2023 год\Отчеты по МП за 2022 год\Козырев ДН\Профилактика правонарушений\"/>
    </mc:Choice>
  </mc:AlternateContent>
  <bookViews>
    <workbookView xWindow="0" yWindow="0" windowWidth="28800" windowHeight="12300" activeTab="1"/>
  </bookViews>
  <sheets>
    <sheet name="Уровень цел показателей" sheetId="1" r:id="rId1"/>
    <sheet name="Отчет за год" sheetId="3" r:id="rId2"/>
  </sheets>
  <calcPr calcId="162913"/>
</workbook>
</file>

<file path=xl/calcChain.xml><?xml version="1.0" encoding="utf-8"?>
<calcChain xmlns="http://schemas.openxmlformats.org/spreadsheetml/2006/main">
  <c r="I18" i="3" l="1"/>
  <c r="H18" i="3"/>
  <c r="I17" i="3"/>
  <c r="H17" i="3"/>
  <c r="I16" i="3"/>
  <c r="H16" i="3"/>
  <c r="H12" i="3"/>
  <c r="I10" i="3"/>
  <c r="H10" i="3"/>
  <c r="I9" i="3"/>
  <c r="H9" i="3"/>
  <c r="F19" i="1" l="1"/>
  <c r="F17" i="1"/>
  <c r="F8" i="1"/>
  <c r="F9" i="1"/>
  <c r="F10" i="1"/>
  <c r="F11" i="1"/>
  <c r="F12" i="1"/>
  <c r="F13" i="1"/>
  <c r="F7" i="1"/>
  <c r="F6" i="1"/>
  <c r="F14" i="1" l="1"/>
  <c r="F15" i="1" s="1"/>
</calcChain>
</file>

<file path=xl/sharedStrings.xml><?xml version="1.0" encoding="utf-8"?>
<sst xmlns="http://schemas.openxmlformats.org/spreadsheetml/2006/main" count="75" uniqueCount="43">
  <si>
    <t xml:space="preserve">Уровень достигнутых  значений целевых    индикаторов по Программе в целом     (Уо):               </t>
  </si>
  <si>
    <t>№ п/п</t>
  </si>
  <si>
    <t>Единица измерения</t>
  </si>
  <si>
    <t>Плановое значение целевого индикатора за отчетный период (П)</t>
  </si>
  <si>
    <t>Фактическое значение целевого индикатора за отчетный период (Ф)</t>
  </si>
  <si>
    <t>Оценка эффективности реализации целевого индикатора (О)</t>
  </si>
  <si>
    <t xml:space="preserve">Суммарное значение эффективности целевых индикаторов Программы (О1 + О2 + О3):           </t>
  </si>
  <si>
    <t xml:space="preserve">Наименование целевого индикатора     </t>
  </si>
  <si>
    <t>Причины  отклонений фактического значения целевого индикатора (Ф) от планового значения за отчетный период (П)</t>
  </si>
  <si>
    <t>Расчет уровня достигнутых значений целевых индикаторов по Программе в целом за 2022 год</t>
  </si>
  <si>
    <t>количество проведенных заседаний комиссии по делам несовершеннолетних и защите их прав Каргатского района</t>
  </si>
  <si>
    <t>шт.</t>
  </si>
  <si>
    <t>количество проведенных заседаний межведомственной
комиссии по обеспечению
законности и профилактики
правонарушений</t>
  </si>
  <si>
    <t>количество действующих народных дружин</t>
  </si>
  <si>
    <t>количество проведенных массовых профилактических мероприятий</t>
  </si>
  <si>
    <t xml:space="preserve">количество проведенных
рейдовых мероприятий
</t>
  </si>
  <si>
    <t>Количество оказанной материальной помощи лицам, освободившимся из мест лишения свободы</t>
  </si>
  <si>
    <t>чел.</t>
  </si>
  <si>
    <t>Обратилось только 3 чел.</t>
  </si>
  <si>
    <t>Количество установленных систем слежения</t>
  </si>
  <si>
    <t>Снижение нарушений правоохранительной направленности  на ….%</t>
  </si>
  <si>
    <t>%</t>
  </si>
  <si>
    <t>БФ- факт финансирования</t>
  </si>
  <si>
    <t>БП - план финансирования</t>
  </si>
  <si>
    <t>Иб</t>
  </si>
  <si>
    <t>Эп</t>
  </si>
  <si>
    <t>Уо</t>
  </si>
  <si>
    <t>Отчет о ходе реализации МП "Профилактика правонарушений в Каргатском районе НСО на 2020-2025 годы" за 2022 год</t>
  </si>
  <si>
    <t xml:space="preserve">1. Снижение уровня преступности, создание условий для обеспечения общественной безопасности и правопорядка на
территории Каргатского района Новосибирской области
</t>
  </si>
  <si>
    <t>Задача № 1. Создание условий для обеспечения общественного порядка и профилактика правонарушений на улицах и в общественных местах</t>
  </si>
  <si>
    <t xml:space="preserve">Целевые индикаторы, мероприятия, источники финансирования     </t>
  </si>
  <si>
    <t>Задача № 2. 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</t>
  </si>
  <si>
    <t>План</t>
  </si>
  <si>
    <t>Факт</t>
  </si>
  <si>
    <t>Профинансировано фактически</t>
  </si>
  <si>
    <t>Кассовые расходы</t>
  </si>
  <si>
    <t>С начала реализации Программы</t>
  </si>
  <si>
    <t>За отчетный год 2022</t>
  </si>
  <si>
    <t>Причины отклонений фактического значения (кассовых расходов) от планового за отчетный период</t>
  </si>
  <si>
    <t>Без финансирования</t>
  </si>
  <si>
    <t>Поощрение граждан, оказывающих на добровольной основе содействие правоохранительным органам в охране общественного порядка</t>
  </si>
  <si>
    <t>Сумма затрат по мероприятию, в том числе</t>
  </si>
  <si>
    <t>бюджет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</si>
</sst>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</xdr:row>
      <xdr:rowOff>762000</xdr:rowOff>
    </xdr:from>
    <xdr:to>
      <xdr:col>9</xdr:col>
      <xdr:colOff>238125</xdr:colOff>
      <xdr:row>3</xdr:row>
      <xdr:rowOff>1228725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82625" y="1381125"/>
          <a:ext cx="6096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485775</xdr:colOff>
      <xdr:row>5</xdr:row>
      <xdr:rowOff>352425</xdr:rowOff>
    </xdr:from>
    <xdr:to>
      <xdr:col>10</xdr:col>
      <xdr:colOff>200025</xdr:colOff>
      <xdr:row>6</xdr:row>
      <xdr:rowOff>314325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4075" y="2390775"/>
          <a:ext cx="15430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57150</xdr:colOff>
      <xdr:row>15</xdr:row>
      <xdr:rowOff>76200</xdr:rowOff>
    </xdr:from>
    <xdr:to>
      <xdr:col>9</xdr:col>
      <xdr:colOff>266700</xdr:colOff>
      <xdr:row>17</xdr:row>
      <xdr:rowOff>142875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6353175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276225</xdr:colOff>
      <xdr:row>18</xdr:row>
      <xdr:rowOff>142875</xdr:rowOff>
    </xdr:from>
    <xdr:to>
      <xdr:col>9</xdr:col>
      <xdr:colOff>457200</xdr:colOff>
      <xdr:row>21</xdr:row>
      <xdr:rowOff>9525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0225" y="701992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zoomScaleNormal="100" workbookViewId="0">
      <selection activeCell="G23" sqref="G23"/>
    </sheetView>
  </sheetViews>
  <sheetFormatPr defaultRowHeight="15.75" x14ac:dyDescent="0.25"/>
  <cols>
    <col min="1" max="1" width="8.140625" style="4" bestFit="1" customWidth="1"/>
    <col min="2" max="2" width="60.28515625" style="4" customWidth="1"/>
    <col min="3" max="3" width="13.5703125" style="4" customWidth="1"/>
    <col min="4" max="4" width="26.140625" style="4" bestFit="1" customWidth="1"/>
    <col min="5" max="5" width="26.28515625" style="4" bestFit="1" customWidth="1"/>
    <col min="6" max="6" width="25.85546875" style="4" bestFit="1" customWidth="1"/>
    <col min="7" max="7" width="24.85546875" style="4" bestFit="1" customWidth="1"/>
    <col min="8" max="10" width="9.140625" style="4"/>
    <col min="11" max="11" width="27.42578125" style="4" customWidth="1"/>
    <col min="12" max="16384" width="9.140625" style="4"/>
  </cols>
  <sheetData>
    <row r="2" spans="1:7" ht="18.75" customHeight="1" x14ac:dyDescent="0.25">
      <c r="A2" s="19" t="s">
        <v>9</v>
      </c>
      <c r="B2" s="19"/>
      <c r="C2" s="19"/>
      <c r="D2" s="19"/>
      <c r="E2" s="19"/>
      <c r="F2" s="19"/>
      <c r="G2" s="19"/>
    </row>
    <row r="3" spans="1:7" x14ac:dyDescent="0.25">
      <c r="A3" s="1"/>
    </row>
    <row r="4" spans="1:7" ht="94.5" x14ac:dyDescent="0.25">
      <c r="A4" s="2" t="s">
        <v>1</v>
      </c>
      <c r="B4" s="2" t="s">
        <v>7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8</v>
      </c>
    </row>
    <row r="5" spans="1:7" x14ac:dyDescent="0.25">
      <c r="A5" s="3">
        <v>1</v>
      </c>
      <c r="B5" s="3">
        <v>2</v>
      </c>
      <c r="C5" s="2">
        <v>3</v>
      </c>
      <c r="D5" s="3">
        <v>4</v>
      </c>
      <c r="E5" s="3">
        <v>5</v>
      </c>
      <c r="F5" s="3">
        <v>6</v>
      </c>
      <c r="G5" s="3">
        <v>7</v>
      </c>
    </row>
    <row r="6" spans="1:7" ht="31.5" x14ac:dyDescent="0.25">
      <c r="A6" s="3">
        <v>1</v>
      </c>
      <c r="B6" s="2" t="s">
        <v>10</v>
      </c>
      <c r="C6" s="3" t="s">
        <v>11</v>
      </c>
      <c r="D6" s="3">
        <v>18</v>
      </c>
      <c r="E6" s="3">
        <v>26</v>
      </c>
      <c r="F6" s="5">
        <f>E6/D6</f>
        <v>1.4444444444444444</v>
      </c>
      <c r="G6" s="2"/>
    </row>
    <row r="7" spans="1:7" ht="63" x14ac:dyDescent="0.25">
      <c r="A7" s="3">
        <v>2</v>
      </c>
      <c r="B7" s="2" t="s">
        <v>12</v>
      </c>
      <c r="C7" s="3" t="s">
        <v>11</v>
      </c>
      <c r="D7" s="3">
        <v>2</v>
      </c>
      <c r="E7" s="3">
        <v>4</v>
      </c>
      <c r="F7" s="5">
        <f t="shared" ref="F7:F13" si="0">E7/D7</f>
        <v>2</v>
      </c>
      <c r="G7" s="2"/>
    </row>
    <row r="8" spans="1:7" x14ac:dyDescent="0.25">
      <c r="A8" s="3">
        <v>3</v>
      </c>
      <c r="B8" s="2" t="s">
        <v>13</v>
      </c>
      <c r="C8" s="3" t="s">
        <v>11</v>
      </c>
      <c r="D8" s="3">
        <v>2</v>
      </c>
      <c r="E8" s="3">
        <v>2</v>
      </c>
      <c r="F8" s="5">
        <f t="shared" si="0"/>
        <v>1</v>
      </c>
      <c r="G8" s="2"/>
    </row>
    <row r="9" spans="1:7" ht="31.5" x14ac:dyDescent="0.25">
      <c r="A9" s="3">
        <v>4</v>
      </c>
      <c r="B9" s="2" t="s">
        <v>14</v>
      </c>
      <c r="C9" s="3" t="s">
        <v>11</v>
      </c>
      <c r="D9" s="3">
        <v>29</v>
      </c>
      <c r="E9" s="3">
        <v>58</v>
      </c>
      <c r="F9" s="5">
        <f t="shared" si="0"/>
        <v>2</v>
      </c>
      <c r="G9" s="2"/>
    </row>
    <row r="10" spans="1:7" ht="47.25" x14ac:dyDescent="0.25">
      <c r="A10" s="3">
        <v>5</v>
      </c>
      <c r="B10" s="2" t="s">
        <v>15</v>
      </c>
      <c r="C10" s="3" t="s">
        <v>11</v>
      </c>
      <c r="D10" s="3">
        <v>12</v>
      </c>
      <c r="E10" s="3">
        <v>68</v>
      </c>
      <c r="F10" s="5">
        <f t="shared" si="0"/>
        <v>5.666666666666667</v>
      </c>
      <c r="G10" s="2"/>
    </row>
    <row r="11" spans="1:7" ht="31.5" x14ac:dyDescent="0.25">
      <c r="A11" s="3">
        <v>6</v>
      </c>
      <c r="B11" s="2" t="s">
        <v>16</v>
      </c>
      <c r="C11" s="3" t="s">
        <v>17</v>
      </c>
      <c r="D11" s="3">
        <v>10</v>
      </c>
      <c r="E11" s="3">
        <v>3</v>
      </c>
      <c r="F11" s="5">
        <f t="shared" si="0"/>
        <v>0.3</v>
      </c>
      <c r="G11" s="2" t="s">
        <v>18</v>
      </c>
    </row>
    <row r="12" spans="1:7" x14ac:dyDescent="0.25">
      <c r="A12" s="3">
        <v>7</v>
      </c>
      <c r="B12" s="2" t="s">
        <v>19</v>
      </c>
      <c r="C12" s="3" t="s">
        <v>11</v>
      </c>
      <c r="D12" s="3">
        <v>3</v>
      </c>
      <c r="E12" s="3">
        <v>3</v>
      </c>
      <c r="F12" s="5">
        <f t="shared" si="0"/>
        <v>1</v>
      </c>
      <c r="G12" s="2"/>
    </row>
    <row r="13" spans="1:7" ht="31.5" x14ac:dyDescent="0.25">
      <c r="A13" s="3">
        <v>8</v>
      </c>
      <c r="B13" s="2" t="s">
        <v>20</v>
      </c>
      <c r="C13" s="3" t="s">
        <v>21</v>
      </c>
      <c r="D13" s="3">
        <v>4</v>
      </c>
      <c r="E13" s="3">
        <v>11.8</v>
      </c>
      <c r="F13" s="5">
        <f t="shared" si="0"/>
        <v>2.95</v>
      </c>
      <c r="G13" s="2"/>
    </row>
    <row r="14" spans="1:7" ht="33" customHeight="1" x14ac:dyDescent="0.25">
      <c r="A14" s="18" t="s">
        <v>6</v>
      </c>
      <c r="B14" s="18"/>
      <c r="C14" s="3"/>
      <c r="D14" s="3"/>
      <c r="E14" s="3"/>
      <c r="F14" s="5">
        <f>SUM(F6:F13)</f>
        <v>16.361111111111111</v>
      </c>
      <c r="G14" s="2"/>
    </row>
    <row r="15" spans="1:7" ht="33" customHeight="1" x14ac:dyDescent="0.25">
      <c r="A15" s="18" t="s">
        <v>0</v>
      </c>
      <c r="B15" s="18"/>
      <c r="C15" s="3"/>
      <c r="D15" s="3"/>
      <c r="E15" s="3"/>
      <c r="F15" s="6">
        <f>F14/8</f>
        <v>2.0451388888888888</v>
      </c>
      <c r="G15" s="2"/>
    </row>
    <row r="17" spans="2:11" x14ac:dyDescent="0.25">
      <c r="B17" s="7" t="s">
        <v>24</v>
      </c>
      <c r="C17" s="3"/>
      <c r="D17" s="8">
        <v>185783.6</v>
      </c>
      <c r="E17" s="8">
        <v>185783.6</v>
      </c>
      <c r="F17" s="9">
        <f>E17/D17</f>
        <v>1</v>
      </c>
      <c r="K17" s="4" t="s">
        <v>22</v>
      </c>
    </row>
    <row r="18" spans="2:11" ht="15.75" customHeight="1" x14ac:dyDescent="0.25">
      <c r="B18" s="10"/>
      <c r="C18" s="10"/>
      <c r="D18" s="11" t="s">
        <v>24</v>
      </c>
      <c r="E18" s="11" t="s">
        <v>26</v>
      </c>
      <c r="F18" s="10"/>
      <c r="K18" s="4" t="s">
        <v>23</v>
      </c>
    </row>
    <row r="19" spans="2:11" x14ac:dyDescent="0.25">
      <c r="B19" s="12" t="s">
        <v>25</v>
      </c>
      <c r="C19" s="10"/>
      <c r="D19" s="11">
        <v>1</v>
      </c>
      <c r="E19" s="11">
        <v>2</v>
      </c>
      <c r="F19" s="12">
        <f>E19/D19</f>
        <v>2</v>
      </c>
    </row>
  </sheetData>
  <mergeCells count="3">
    <mergeCell ref="A15:B15"/>
    <mergeCell ref="A2:G2"/>
    <mergeCell ref="A14:B14"/>
  </mergeCells>
  <pageMargins left="0.7" right="0.7" top="0.75" bottom="0.75" header="0.3" footer="0.3"/>
  <pageSetup paperSize="9" scale="47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"/>
  <sheetViews>
    <sheetView tabSelected="1" zoomScaleNormal="100" workbookViewId="0">
      <pane ySplit="6" topLeftCell="A7" activePane="bottomLeft" state="frozen"/>
      <selection pane="bottomLeft" activeCell="M19" sqref="M19"/>
    </sheetView>
  </sheetViews>
  <sheetFormatPr defaultRowHeight="15.75" x14ac:dyDescent="0.25"/>
  <cols>
    <col min="1" max="1" width="8.140625" style="4" bestFit="1" customWidth="1"/>
    <col min="2" max="2" width="60.28515625" style="4" customWidth="1"/>
    <col min="3" max="3" width="13.5703125" style="4" customWidth="1"/>
    <col min="4" max="7" width="12.5703125" style="4" customWidth="1"/>
    <col min="8" max="10" width="12.5703125" style="16" customWidth="1"/>
    <col min="11" max="11" width="12.5703125" style="4" customWidth="1"/>
    <col min="12" max="12" width="27.42578125" style="4" customWidth="1"/>
    <col min="13" max="13" width="9.140625" style="4"/>
    <col min="14" max="14" width="13" style="4" customWidth="1"/>
    <col min="15" max="16384" width="9.140625" style="4"/>
  </cols>
  <sheetData>
    <row r="2" spans="1:12" ht="18.75" customHeight="1" x14ac:dyDescent="0.25">
      <c r="A2" s="19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8.75" customHeight="1" x14ac:dyDescent="0.25">
      <c r="A3" s="13"/>
      <c r="B3" s="13"/>
      <c r="C3" s="13"/>
      <c r="D3" s="13"/>
      <c r="E3" s="13"/>
      <c r="F3" s="13"/>
      <c r="G3" s="13"/>
    </row>
    <row r="4" spans="1:12" ht="15.75" customHeight="1" x14ac:dyDescent="0.25">
      <c r="A4" s="26" t="s">
        <v>1</v>
      </c>
      <c r="B4" s="26" t="s">
        <v>30</v>
      </c>
      <c r="C4" s="24" t="s">
        <v>2</v>
      </c>
      <c r="D4" s="20" t="s">
        <v>37</v>
      </c>
      <c r="E4" s="20"/>
      <c r="F4" s="20"/>
      <c r="G4" s="20"/>
      <c r="H4" s="20" t="s">
        <v>36</v>
      </c>
      <c r="I4" s="20"/>
      <c r="J4" s="20"/>
      <c r="K4" s="20"/>
      <c r="L4" s="10" t="s">
        <v>38</v>
      </c>
    </row>
    <row r="5" spans="1:12" ht="47.25" x14ac:dyDescent="0.25">
      <c r="A5" s="27"/>
      <c r="B5" s="27"/>
      <c r="C5" s="25"/>
      <c r="D5" s="3" t="s">
        <v>32</v>
      </c>
      <c r="E5" s="3" t="s">
        <v>33</v>
      </c>
      <c r="F5" s="3" t="s">
        <v>34</v>
      </c>
      <c r="G5" s="3" t="s">
        <v>35</v>
      </c>
      <c r="H5" s="3" t="s">
        <v>32</v>
      </c>
      <c r="I5" s="3" t="s">
        <v>33</v>
      </c>
      <c r="J5" s="3" t="s">
        <v>34</v>
      </c>
      <c r="K5" s="3" t="s">
        <v>35</v>
      </c>
      <c r="L5" s="10"/>
    </row>
    <row r="6" spans="1:12" x14ac:dyDescent="0.25">
      <c r="A6" s="3">
        <v>1</v>
      </c>
      <c r="B6" s="3">
        <v>2</v>
      </c>
      <c r="C6" s="2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10"/>
    </row>
    <row r="7" spans="1:12" ht="45" customHeight="1" x14ac:dyDescent="0.25">
      <c r="A7" s="21" t="s">
        <v>28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</row>
    <row r="8" spans="1:12" ht="25.5" customHeight="1" x14ac:dyDescent="0.25">
      <c r="A8" s="21" t="s">
        <v>29</v>
      </c>
      <c r="B8" s="22"/>
      <c r="C8" s="22"/>
      <c r="D8" s="22"/>
      <c r="E8" s="22"/>
      <c r="F8" s="22"/>
      <c r="G8" s="22"/>
      <c r="H8" s="22"/>
      <c r="I8" s="22"/>
      <c r="J8" s="22"/>
      <c r="K8" s="23"/>
      <c r="L8" s="10"/>
    </row>
    <row r="9" spans="1:12" ht="31.5" x14ac:dyDescent="0.25">
      <c r="A9" s="3">
        <v>1</v>
      </c>
      <c r="B9" s="14" t="s">
        <v>10</v>
      </c>
      <c r="C9" s="3" t="s">
        <v>11</v>
      </c>
      <c r="D9" s="3">
        <v>18</v>
      </c>
      <c r="E9" s="3">
        <v>26</v>
      </c>
      <c r="F9" s="5"/>
      <c r="G9" s="2"/>
      <c r="H9" s="11">
        <f>18+18+18</f>
        <v>54</v>
      </c>
      <c r="I9" s="11">
        <f>20+24+26</f>
        <v>70</v>
      </c>
      <c r="J9" s="11"/>
      <c r="K9" s="10"/>
      <c r="L9" s="10" t="s">
        <v>39</v>
      </c>
    </row>
    <row r="10" spans="1:12" ht="63" x14ac:dyDescent="0.25">
      <c r="A10" s="3">
        <v>2</v>
      </c>
      <c r="B10" s="14" t="s">
        <v>12</v>
      </c>
      <c r="C10" s="3" t="s">
        <v>11</v>
      </c>
      <c r="D10" s="3">
        <v>2</v>
      </c>
      <c r="E10" s="3">
        <v>4</v>
      </c>
      <c r="F10" s="5"/>
      <c r="G10" s="2"/>
      <c r="H10" s="11">
        <f>2+2+2</f>
        <v>6</v>
      </c>
      <c r="I10" s="11">
        <f>2+2+4</f>
        <v>8</v>
      </c>
      <c r="J10" s="11"/>
      <c r="K10" s="10"/>
      <c r="L10" s="10" t="s">
        <v>39</v>
      </c>
    </row>
    <row r="11" spans="1:12" x14ac:dyDescent="0.25">
      <c r="A11" s="3">
        <v>3</v>
      </c>
      <c r="B11" s="14" t="s">
        <v>13</v>
      </c>
      <c r="C11" s="3" t="s">
        <v>11</v>
      </c>
      <c r="D11" s="3">
        <v>2</v>
      </c>
      <c r="E11" s="3">
        <v>2</v>
      </c>
      <c r="F11" s="5"/>
      <c r="G11" s="2"/>
      <c r="H11" s="11">
        <v>2</v>
      </c>
      <c r="I11" s="11">
        <v>2</v>
      </c>
      <c r="J11" s="11"/>
      <c r="K11" s="10"/>
      <c r="L11" s="10" t="s">
        <v>39</v>
      </c>
    </row>
    <row r="12" spans="1:12" ht="47.25" x14ac:dyDescent="0.25">
      <c r="A12" s="3">
        <v>4</v>
      </c>
      <c r="B12" s="14" t="s">
        <v>40</v>
      </c>
      <c r="C12" s="3" t="s">
        <v>11</v>
      </c>
      <c r="D12" s="3">
        <v>8</v>
      </c>
      <c r="E12" s="3">
        <v>10</v>
      </c>
      <c r="F12" s="3">
        <v>35000</v>
      </c>
      <c r="G12" s="3">
        <v>35000</v>
      </c>
      <c r="H12" s="3">
        <f>7+8+8</f>
        <v>23</v>
      </c>
      <c r="I12" s="3">
        <v>10</v>
      </c>
      <c r="J12" s="3">
        <v>35000</v>
      </c>
      <c r="K12" s="3">
        <v>35000</v>
      </c>
      <c r="L12" s="10"/>
    </row>
    <row r="13" spans="1:12" x14ac:dyDescent="0.25">
      <c r="A13" s="3"/>
      <c r="B13" s="14" t="s">
        <v>41</v>
      </c>
      <c r="C13" s="3"/>
      <c r="D13" s="3"/>
      <c r="E13" s="3"/>
      <c r="F13" s="3">
        <v>35000</v>
      </c>
      <c r="G13" s="3">
        <v>35000</v>
      </c>
      <c r="H13" s="3"/>
      <c r="I13" s="3"/>
      <c r="J13" s="3">
        <v>35000</v>
      </c>
      <c r="K13" s="3">
        <v>35000</v>
      </c>
      <c r="L13" s="10"/>
    </row>
    <row r="14" spans="1:12" x14ac:dyDescent="0.25">
      <c r="A14" s="3"/>
      <c r="B14" s="14" t="s">
        <v>42</v>
      </c>
      <c r="C14" s="3"/>
      <c r="D14" s="3"/>
      <c r="E14" s="3"/>
      <c r="F14" s="3">
        <v>35000</v>
      </c>
      <c r="G14" s="3">
        <v>35000</v>
      </c>
      <c r="H14" s="3"/>
      <c r="I14" s="3"/>
      <c r="J14" s="3">
        <v>35000</v>
      </c>
      <c r="K14" s="3">
        <v>35000</v>
      </c>
      <c r="L14" s="10"/>
    </row>
    <row r="15" spans="1:12" s="15" customFormat="1" ht="40.5" customHeight="1" x14ac:dyDescent="0.25">
      <c r="A15" s="21" t="s">
        <v>31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3"/>
    </row>
    <row r="16" spans="1:12" ht="31.5" x14ac:dyDescent="0.25">
      <c r="A16" s="3">
        <v>1</v>
      </c>
      <c r="B16" s="14" t="s">
        <v>14</v>
      </c>
      <c r="C16" s="3" t="s">
        <v>11</v>
      </c>
      <c r="D16" s="3">
        <v>29</v>
      </c>
      <c r="E16" s="3">
        <v>58</v>
      </c>
      <c r="F16" s="5"/>
      <c r="G16" s="2"/>
      <c r="H16" s="11">
        <f>29+29+29</f>
        <v>87</v>
      </c>
      <c r="I16" s="11">
        <f>29+29+58</f>
        <v>116</v>
      </c>
      <c r="J16" s="11"/>
      <c r="K16" s="10"/>
      <c r="L16" s="10"/>
    </row>
    <row r="17" spans="1:12" ht="47.25" x14ac:dyDescent="0.25">
      <c r="A17" s="3">
        <v>2</v>
      </c>
      <c r="B17" s="14" t="s">
        <v>15</v>
      </c>
      <c r="C17" s="3" t="s">
        <v>11</v>
      </c>
      <c r="D17" s="3">
        <v>12</v>
      </c>
      <c r="E17" s="3">
        <v>68</v>
      </c>
      <c r="F17" s="5"/>
      <c r="G17" s="2"/>
      <c r="H17" s="11">
        <f>12+12+12</f>
        <v>36</v>
      </c>
      <c r="I17" s="11">
        <f>12+15+68</f>
        <v>95</v>
      </c>
      <c r="J17" s="11"/>
      <c r="K17" s="10"/>
      <c r="L17" s="10"/>
    </row>
    <row r="18" spans="1:12" ht="31.5" x14ac:dyDescent="0.25">
      <c r="A18" s="3">
        <v>3</v>
      </c>
      <c r="B18" s="14" t="s">
        <v>16</v>
      </c>
      <c r="C18" s="3" t="s">
        <v>17</v>
      </c>
      <c r="D18" s="3">
        <v>10</v>
      </c>
      <c r="E18" s="3">
        <v>3</v>
      </c>
      <c r="F18" s="5"/>
      <c r="H18" s="11">
        <f>10+10+10</f>
        <v>30</v>
      </c>
      <c r="I18" s="11">
        <f>11+2+3</f>
        <v>16</v>
      </c>
      <c r="J18" s="11"/>
      <c r="K18" s="10"/>
      <c r="L18" s="2" t="s">
        <v>18</v>
      </c>
    </row>
    <row r="19" spans="1:12" x14ac:dyDescent="0.25">
      <c r="A19" s="3">
        <v>4</v>
      </c>
      <c r="B19" s="2" t="s">
        <v>19</v>
      </c>
      <c r="C19" s="3" t="s">
        <v>11</v>
      </c>
      <c r="D19" s="3">
        <v>3</v>
      </c>
      <c r="E19" s="3">
        <v>3</v>
      </c>
      <c r="F19" s="8">
        <v>150783.6</v>
      </c>
      <c r="G19" s="17">
        <v>150783.6</v>
      </c>
      <c r="H19" s="11">
        <v>3</v>
      </c>
      <c r="I19" s="11">
        <v>3</v>
      </c>
      <c r="J19" s="8">
        <v>150783.6</v>
      </c>
      <c r="K19" s="17">
        <v>150783.6</v>
      </c>
      <c r="L19" s="10"/>
    </row>
    <row r="20" spans="1:12" x14ac:dyDescent="0.25">
      <c r="A20" s="3"/>
      <c r="B20" s="14" t="s">
        <v>41</v>
      </c>
      <c r="C20" s="3"/>
      <c r="D20" s="3"/>
      <c r="E20" s="3"/>
      <c r="F20" s="8">
        <v>150783.6</v>
      </c>
      <c r="G20" s="17">
        <v>150783.6</v>
      </c>
      <c r="H20" s="3"/>
      <c r="I20" s="3"/>
      <c r="J20" s="8">
        <v>150783.6</v>
      </c>
      <c r="K20" s="17">
        <v>150783.6</v>
      </c>
      <c r="L20" s="10"/>
    </row>
    <row r="21" spans="1:12" x14ac:dyDescent="0.25">
      <c r="A21" s="3"/>
      <c r="B21" s="14" t="s">
        <v>42</v>
      </c>
      <c r="C21" s="3"/>
      <c r="D21" s="3"/>
      <c r="E21" s="3"/>
      <c r="F21" s="8">
        <v>150783.6</v>
      </c>
      <c r="G21" s="17">
        <v>150783.6</v>
      </c>
      <c r="H21" s="3"/>
      <c r="I21" s="3"/>
      <c r="J21" s="8">
        <v>150783.6</v>
      </c>
      <c r="K21" s="17">
        <v>150783.6</v>
      </c>
      <c r="L21" s="10"/>
    </row>
  </sheetData>
  <mergeCells count="9">
    <mergeCell ref="A2:L2"/>
    <mergeCell ref="A15:L15"/>
    <mergeCell ref="H4:K4"/>
    <mergeCell ref="A8:K8"/>
    <mergeCell ref="A7:L7"/>
    <mergeCell ref="D4:G4"/>
    <mergeCell ref="C4:C5"/>
    <mergeCell ref="B4:B5"/>
    <mergeCell ref="A4:A5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Уровень цел показателей</vt:lpstr>
      <vt:lpstr>Отчет за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USR290518</dc:creator>
  <cp:lastModifiedBy>USR261121</cp:lastModifiedBy>
  <cp:lastPrinted>2023-03-15T09:00:20Z</cp:lastPrinted>
  <dcterms:created xsi:type="dcterms:W3CDTF">2023-03-04T07:50:30Z</dcterms:created>
  <dcterms:modified xsi:type="dcterms:W3CDTF">2023-03-19T05:00:56Z</dcterms:modified>
</cp:coreProperties>
</file>