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Приложение 1 Показатели" sheetId="4" r:id="rId1"/>
    <sheet name="Приложение 2 Мероприятия" sheetId="1" r:id="rId2"/>
  </sheets>
  <calcPr calcId="145621"/>
</workbook>
</file>

<file path=xl/calcChain.xml><?xml version="1.0" encoding="utf-8"?>
<calcChain xmlns="http://schemas.openxmlformats.org/spreadsheetml/2006/main">
  <c r="I77" i="1" l="1"/>
  <c r="G77" i="1"/>
  <c r="I57" i="1"/>
  <c r="L102" i="1" l="1"/>
  <c r="L98" i="1"/>
  <c r="K94" i="1"/>
  <c r="J94" i="1"/>
  <c r="I94" i="1"/>
  <c r="H94" i="1"/>
  <c r="G94" i="1"/>
  <c r="F94" i="1"/>
  <c r="L92" i="1"/>
  <c r="K90" i="1"/>
  <c r="J90" i="1"/>
  <c r="I90" i="1"/>
  <c r="H90" i="1"/>
  <c r="G90" i="1"/>
  <c r="F90" i="1"/>
  <c r="L88" i="1"/>
  <c r="F86" i="1"/>
  <c r="G86" i="1"/>
  <c r="K86" i="1"/>
  <c r="J86" i="1"/>
  <c r="I86" i="1"/>
  <c r="H86" i="1"/>
  <c r="L84" i="1"/>
  <c r="K82" i="1"/>
  <c r="J82" i="1"/>
  <c r="I82" i="1"/>
  <c r="H82" i="1"/>
  <c r="G82" i="1"/>
  <c r="F82" i="1"/>
  <c r="L80" i="1"/>
  <c r="K78" i="1"/>
  <c r="J78" i="1"/>
  <c r="I78" i="1"/>
  <c r="H78" i="1"/>
  <c r="G78" i="1"/>
  <c r="F78" i="1"/>
  <c r="L76" i="1"/>
  <c r="K74" i="1"/>
  <c r="J74" i="1"/>
  <c r="I74" i="1"/>
  <c r="H74" i="1"/>
  <c r="G74" i="1"/>
  <c r="F74" i="1"/>
  <c r="L72" i="1"/>
  <c r="K70" i="1"/>
  <c r="J70" i="1"/>
  <c r="I70" i="1"/>
  <c r="H70" i="1"/>
  <c r="G70" i="1"/>
  <c r="F70" i="1"/>
  <c r="L68" i="1"/>
  <c r="K66" i="1"/>
  <c r="J66" i="1"/>
  <c r="I66" i="1"/>
  <c r="H66" i="1"/>
  <c r="G66" i="1"/>
  <c r="F66" i="1"/>
  <c r="L64" i="1"/>
  <c r="K62" i="1"/>
  <c r="J62" i="1"/>
  <c r="I62" i="1"/>
  <c r="H62" i="1"/>
  <c r="G62" i="1"/>
  <c r="F62" i="1"/>
  <c r="L60" i="1"/>
  <c r="K58" i="1"/>
  <c r="J58" i="1"/>
  <c r="I58" i="1"/>
  <c r="H58" i="1"/>
  <c r="G58" i="1"/>
  <c r="F58" i="1"/>
  <c r="L56" i="1"/>
  <c r="K54" i="1"/>
  <c r="J54" i="1"/>
  <c r="I54" i="1"/>
  <c r="H54" i="1"/>
  <c r="G54" i="1"/>
  <c r="F54" i="1"/>
  <c r="L49" i="1"/>
  <c r="K45" i="1"/>
  <c r="J45" i="1"/>
  <c r="I45" i="1"/>
  <c r="H45" i="1"/>
  <c r="G45" i="1"/>
  <c r="F45" i="1"/>
  <c r="L43" i="1"/>
  <c r="K41" i="1"/>
  <c r="J41" i="1"/>
  <c r="I41" i="1"/>
  <c r="H41" i="1"/>
  <c r="G41" i="1"/>
  <c r="F41" i="1"/>
  <c r="L39" i="1"/>
  <c r="K37" i="1"/>
  <c r="J37" i="1"/>
  <c r="I37" i="1"/>
  <c r="H37" i="1"/>
  <c r="G37" i="1"/>
  <c r="F37" i="1"/>
  <c r="L35" i="1"/>
  <c r="J96" i="1" l="1"/>
  <c r="J97" i="1" s="1"/>
  <c r="F96" i="1"/>
  <c r="F97" i="1" s="1"/>
  <c r="K96" i="1"/>
  <c r="K97" i="1" s="1"/>
  <c r="I96" i="1"/>
  <c r="I97" i="1" s="1"/>
  <c r="L94" i="1"/>
  <c r="G96" i="1"/>
  <c r="G97" i="1" s="1"/>
  <c r="H96" i="1"/>
  <c r="H97" i="1" s="1"/>
  <c r="L90" i="1"/>
  <c r="L86" i="1"/>
  <c r="L82" i="1"/>
  <c r="L78" i="1"/>
  <c r="L74" i="1"/>
  <c r="L70" i="1"/>
  <c r="L66" i="1"/>
  <c r="L62" i="1"/>
  <c r="L58" i="1"/>
  <c r="L54" i="1"/>
  <c r="L45" i="1"/>
  <c r="L41" i="1"/>
  <c r="L37" i="1"/>
  <c r="K17" i="1"/>
  <c r="J17" i="1"/>
  <c r="I17" i="1"/>
  <c r="H17" i="1"/>
  <c r="G17" i="1"/>
  <c r="F17" i="1"/>
  <c r="L15" i="1"/>
  <c r="K9" i="1"/>
  <c r="J9" i="1"/>
  <c r="I9" i="1"/>
  <c r="H9" i="1"/>
  <c r="G9" i="1"/>
  <c r="F9" i="1"/>
  <c r="L7" i="1"/>
  <c r="K33" i="1"/>
  <c r="J33" i="1"/>
  <c r="I33" i="1"/>
  <c r="H33" i="1"/>
  <c r="G33" i="1"/>
  <c r="F33" i="1"/>
  <c r="L31" i="1"/>
  <c r="K29" i="1"/>
  <c r="J29" i="1"/>
  <c r="I29" i="1"/>
  <c r="H29" i="1"/>
  <c r="G29" i="1"/>
  <c r="F29" i="1"/>
  <c r="L27" i="1"/>
  <c r="K25" i="1"/>
  <c r="J25" i="1"/>
  <c r="I25" i="1"/>
  <c r="H25" i="1"/>
  <c r="G25" i="1"/>
  <c r="F25" i="1"/>
  <c r="L23" i="1"/>
  <c r="G21" i="1"/>
  <c r="H21" i="1"/>
  <c r="I21" i="1"/>
  <c r="J21" i="1"/>
  <c r="K21" i="1"/>
  <c r="F21" i="1"/>
  <c r="L19" i="1"/>
  <c r="L11" i="1"/>
  <c r="G13" i="1"/>
  <c r="H13" i="1"/>
  <c r="I13" i="1"/>
  <c r="J13" i="1"/>
  <c r="J47" i="1" s="1"/>
  <c r="K13" i="1"/>
  <c r="F13" i="1"/>
  <c r="H47" i="1" l="1"/>
  <c r="H48" i="1" s="1"/>
  <c r="H101" i="1" s="1"/>
  <c r="F47" i="1"/>
  <c r="F48" i="1" s="1"/>
  <c r="L97" i="1"/>
  <c r="L96" i="1"/>
  <c r="I47" i="1"/>
  <c r="I48" i="1" s="1"/>
  <c r="I101" i="1" s="1"/>
  <c r="K47" i="1"/>
  <c r="K48" i="1" s="1"/>
  <c r="K101" i="1" s="1"/>
  <c r="G47" i="1"/>
  <c r="G100" i="1" s="1"/>
  <c r="J48" i="1"/>
  <c r="J101" i="1" s="1"/>
  <c r="J100" i="1"/>
  <c r="L33" i="1"/>
  <c r="L17" i="1"/>
  <c r="L9" i="1"/>
  <c r="L29" i="1"/>
  <c r="L25" i="1"/>
  <c r="L21" i="1"/>
  <c r="L13" i="1"/>
  <c r="H100" i="1" l="1"/>
  <c r="F100" i="1"/>
  <c r="G48" i="1"/>
  <c r="G101" i="1" s="1"/>
  <c r="K100" i="1"/>
  <c r="L47" i="1"/>
  <c r="I100" i="1"/>
  <c r="F101" i="1"/>
  <c r="L101" i="1" s="1"/>
  <c r="L48" i="1" l="1"/>
  <c r="L100" i="1"/>
</calcChain>
</file>

<file path=xl/sharedStrings.xml><?xml version="1.0" encoding="utf-8"?>
<sst xmlns="http://schemas.openxmlformats.org/spreadsheetml/2006/main" count="306" uniqueCount="108">
  <si>
    <t xml:space="preserve">Количество       </t>
  </si>
  <si>
    <t>мероприятие</t>
  </si>
  <si>
    <t>Стоимость единицы</t>
  </si>
  <si>
    <t xml:space="preserve">Сумма затрат     </t>
  </si>
  <si>
    <t>Показатель</t>
  </si>
  <si>
    <t>2025 год</t>
  </si>
  <si>
    <t>2028 год</t>
  </si>
  <si>
    <t>Единица измерения</t>
  </si>
  <si>
    <t>2026 год</t>
  </si>
  <si>
    <t>2027 год</t>
  </si>
  <si>
    <t>2029 год</t>
  </si>
  <si>
    <t>2030 год</t>
  </si>
  <si>
    <t>Изготовление и размещение на зданиях, сооружениях баннеров и растяжек о положительном образе жизни семей с детьми.</t>
  </si>
  <si>
    <t>Всего по программе (руб.)</t>
  </si>
  <si>
    <t>руб.</t>
  </si>
  <si>
    <t xml:space="preserve">ОО «Совет женщин Каргатского района» </t>
  </si>
  <si>
    <t>Организация и проведение семинаров, круглых столов, совещаний по проблемам семьи, женщин и детей.</t>
  </si>
  <si>
    <t>ОО «Совет женщин Каргатского района»</t>
  </si>
  <si>
    <t xml:space="preserve">Чествование социально активных граждан, занимающихся проблемами семьи, семей с детьми, на территории Каргатского района.  
</t>
  </si>
  <si>
    <t>2025-20230 гг.</t>
  </si>
  <si>
    <t>Итого затрат по Задаче 1</t>
  </si>
  <si>
    <t>Сумма затрат, в том числе</t>
  </si>
  <si>
    <t>РБ*</t>
  </si>
  <si>
    <t>ОБ*</t>
  </si>
  <si>
    <t>2025-2030 гг.</t>
  </si>
  <si>
    <t>Задача 1. Поддержка гражданских инициатив по пропаганде семейного образа жизни. Развитие системы муниципальной поддержки семей в связи с рождением и воспитанием детей.</t>
  </si>
  <si>
    <t>1.1.</t>
  </si>
  <si>
    <t>1.2.</t>
  </si>
  <si>
    <t>1.3.</t>
  </si>
  <si>
    <t>1.4.</t>
  </si>
  <si>
    <t>1.6.</t>
  </si>
  <si>
    <t>1.7.</t>
  </si>
  <si>
    <t xml:space="preserve">Материальная помощь в 
денежном выражении для 
семей с детьми, находящихся в трудной жизненной ситуации и экстремальной обстановке.
</t>
  </si>
  <si>
    <t>1.8.</t>
  </si>
  <si>
    <t>1.9.</t>
  </si>
  <si>
    <t xml:space="preserve">Социальная помощь семье при рождении одновременно двух и более детей.
</t>
  </si>
  <si>
    <t>1.10.</t>
  </si>
  <si>
    <t xml:space="preserve">Поздравление рожениц в 
роддоме ГБУЗ НСО Каргатская ЦРБ
</t>
  </si>
  <si>
    <t xml:space="preserve">Социальная помощь семьям с детьми и семьям, находящимся в  экстремальной ситуации предметами и средствами противопожарной защиты.
</t>
  </si>
  <si>
    <t>2.1.</t>
  </si>
  <si>
    <t xml:space="preserve">Ежемесячные выплаты почетным жителям Каргатского района 
Новосибирской области
</t>
  </si>
  <si>
    <t>человек</t>
  </si>
  <si>
    <t>штук</t>
  </si>
  <si>
    <t>2.2.</t>
  </si>
  <si>
    <t>2.3.</t>
  </si>
  <si>
    <t>1.5.</t>
  </si>
  <si>
    <t>Задача 2. Социальная поддержка пожилых граждан и инвалидов. Поддержание жизненной активности граждан пожилого возраста и инвалидов, содействие их социальной активности в обществе.</t>
  </si>
  <si>
    <t>2.4.</t>
  </si>
  <si>
    <t>2.5.</t>
  </si>
  <si>
    <t>организаций</t>
  </si>
  <si>
    <t>2.6.</t>
  </si>
  <si>
    <t>Проведение мероприятий с общественными организациями и объединениями.</t>
  </si>
  <si>
    <t>2.7.</t>
  </si>
  <si>
    <t xml:space="preserve">Мероприятия посвященные 
Декаде инвалидов.
</t>
  </si>
  <si>
    <t>2.8.</t>
  </si>
  <si>
    <t xml:space="preserve">Мероприятие, посвященное 
Ликвидаторам аварии на Чернобыльской АЭС 
</t>
  </si>
  <si>
    <t>2.9.</t>
  </si>
  <si>
    <t>Руководители учреждений, подведомственных администрации Каргатского района Новосибирской области</t>
  </si>
  <si>
    <t>2.10.</t>
  </si>
  <si>
    <t xml:space="preserve">Исполнение программных мероприятий.
</t>
  </si>
  <si>
    <t>2.11.</t>
  </si>
  <si>
    <t>Обеспечение функционирования автоматизированной системы учета и оплаты проезда в пассажирском транспорте общественного пользования «Социальная карта» льготными категориями граждан.</t>
  </si>
  <si>
    <t>Итого затрат на выполнение цели программы</t>
  </si>
  <si>
    <t>Итого затрат по Задаче 2</t>
  </si>
  <si>
    <t xml:space="preserve">Размещение в средствах массовой информации социальной рекламы успешной семьи с детьми 
</t>
  </si>
  <si>
    <t>ОСОН -Отдел социального обслуживания населения администрации Каргатского района Новосибирской области</t>
  </si>
  <si>
    <t>Сокращения:</t>
  </si>
  <si>
    <t>КЦСОН - МКУ «КЦСОН Каргатского района.</t>
  </si>
  <si>
    <t>Совет ветеранов - Районная организация ветеранов-пенсионеров войны, труда, военной службы и правоохранительных органов Каргатского района НСО.</t>
  </si>
  <si>
    <t>РБ - бюджет муниципального образования Каргатского района Новосибирской области</t>
  </si>
  <si>
    <t>ОБ - областной бюджет Новосибирской области</t>
  </si>
  <si>
    <t>РБ</t>
  </si>
  <si>
    <t>ОБ</t>
  </si>
  <si>
    <t>ОСОН</t>
  </si>
  <si>
    <t>КЦСОН</t>
  </si>
  <si>
    <t xml:space="preserve">Оказание социальной помощи гражданам, попавшим в сложную экстремальную и жизненную ситуацию (пожар, болезнь, низкий доход и т.п.).
</t>
  </si>
  <si>
    <t xml:space="preserve">Выдвижение кандидатуры на присвоение почетного звания 
«Почетный житель Каргатского района 
Новосибирской области»
</t>
  </si>
  <si>
    <t xml:space="preserve">Оказание содействия в деятельности районного Совета ветеранов.
</t>
  </si>
  <si>
    <t xml:space="preserve">Поздравление с юбилеем 
долгожителей (90, 95, 
100 лет и далее каждые 5 лет). Каргатского района Новосибирской области - льготных категорий  
</t>
  </si>
  <si>
    <t>Приложение 2                                                                                                                           к муниципальной программе «Социальная поддержка в Каргатском районе Новосибирской области на 2025-2030 годы»</t>
  </si>
  <si>
    <t>Срок исполнения мероприятий</t>
  </si>
  <si>
    <t>Совет ветеранов, главы МО Каргатского района Новосибирской области, руководители учреждений, предприятий.</t>
  </si>
  <si>
    <t>ОСОН, Совет ветеранов, Главы МО Каргатского района Новосибирской области</t>
  </si>
  <si>
    <t xml:space="preserve">Оказание содействия в деятельности 
ОО «Совет женщин Каргатского района».
</t>
  </si>
  <si>
    <t>Цель. Формирование положительного образа семьи с детьми. Социальная поддержка пожилых граждан и инвалидов.</t>
  </si>
  <si>
    <t>№ п/п</t>
  </si>
  <si>
    <t>Цель, задачи, мероприятия</t>
  </si>
  <si>
    <t>Период реализации программы с разбивкой по годам</t>
  </si>
  <si>
    <t>Исполнитель</t>
  </si>
  <si>
    <t>Приложение 1                                                                                                                           к муниципальной программе «Социальная поддержка в Каргатском районе Новосибирской области на 2025-2030 годы»</t>
  </si>
  <si>
    <t>Год, предшествующий году начала реализации программы 2024</t>
  </si>
  <si>
    <t>Цель. Улучшение качества жизни получателей мер социальной поддержки (защиты), повышение доступности и качества социального обслуживания населения Каргатского района Новосибирской области</t>
  </si>
  <si>
    <t>Задача 1. Создание благоприятных условий для улучшения положения детей и семей с детьми</t>
  </si>
  <si>
    <t>мероприятий</t>
  </si>
  <si>
    <t>Материальная помощь в денежном выражении для семей с детьми, находящихся в трудной жизненной ситуации и экстремальной обстановке.</t>
  </si>
  <si>
    <t xml:space="preserve">Социальная помощь семье при рождении одновременно двух и более детей. </t>
  </si>
  <si>
    <t>Задача 2. Социальная поддержка граждан, нуждающихся в особой защите государства, в том числе граждан пожилого возраста, инвалидов, малоимущих, а также граждан, находящихся в трудной жизненной ситуации</t>
  </si>
  <si>
    <t>Оказание социальной помощи гражданам, попавшим в сложную экстремальную и жизненную ситуацию (пожар, болезнь, низкий доход и т.п.).</t>
  </si>
  <si>
    <t>Оказание содействия в деятельности районного Совета ветеранов.</t>
  </si>
  <si>
    <t>Оказание содействия в деятельности ОО «Совет женщин Каргатского района».</t>
  </si>
  <si>
    <t>Социальная помощь семьям с детьми и семьям, находящимся в  экстремальной ситуации предметами и средствами противопожарной защиты.</t>
  </si>
  <si>
    <t>Ежемесячные выплаты почетным жителям Каргатского района Новосибирской области.</t>
  </si>
  <si>
    <t>Поздравление с юбилеем долгожителей (90, 95, 100 лет и далее каждые 5 лет). Каргатского района Новосибирской области - льготных категорий</t>
  </si>
  <si>
    <r>
      <rPr>
        <b/>
        <sz val="12"/>
        <color rgb="FF000000"/>
        <rFont val="Times New Roman"/>
        <family val="1"/>
        <charset val="204"/>
      </rPr>
      <t>Мероприятия по решению задачи 2</t>
    </r>
    <r>
      <rPr>
        <sz val="12"/>
        <color rgb="FF000000"/>
        <rFont val="Times New Roman"/>
        <family val="1"/>
        <charset val="204"/>
      </rPr>
      <t xml:space="preserve"> (мероприятие с общественными организациями и объединениями - 1, Декада инвалидов - 1, мероприятие, посвященное Ликвидаторам аварии на Чернобыльской АЭС) </t>
    </r>
  </si>
  <si>
    <t xml:space="preserve">Поздравление граждан пожилого возраста учреждений, подведомственных администрации Каргатского района Новосибирской области, находящихся на заслуженном отдыхе </t>
  </si>
  <si>
    <t xml:space="preserve">Поздравление граждан пожилого возраста учреждений, подведомственных администрации Каргатского района Новосибирской области, находящихся на заслуженном отдыхе 
</t>
  </si>
  <si>
    <r>
      <rPr>
        <b/>
        <sz val="12"/>
        <color rgb="FF000000"/>
        <rFont val="Times New Roman"/>
        <family val="1"/>
        <charset val="204"/>
      </rPr>
      <t>Мероприятия по решению задачи 1</t>
    </r>
    <r>
      <rPr>
        <sz val="12"/>
        <color rgb="FF000000"/>
        <rFont val="Times New Roman"/>
        <family val="1"/>
        <charset val="204"/>
      </rPr>
      <t xml:space="preserve"> (семинары, круглые столы, совещания по проблемам семьи, женщин и детей - 2, поздравление рожениц в роддоме ГБУЗ НСО Каргатская ЦРБ - 3, чествование граждан, занимающихся проблемами семьи, семей с детьми - 1)</t>
    </r>
  </si>
  <si>
    <t>Содействие в награждении лучших женщин - матерей знаком «За материнскую доблесть» и семей «За любовь и верность» за вклад в воспитание детей.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</si>
</sst>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4" xfId="0" applyFill="1" applyBorder="1" applyAlignment="1">
      <alignment wrapText="1"/>
    </xf>
    <xf numFmtId="0" fontId="2" fillId="0" borderId="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5" xfId="0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topLeftCell="D1" zoomScaleNormal="100" workbookViewId="0">
      <pane ySplit="4" topLeftCell="A11" activePane="bottomLeft" state="frozen"/>
      <selection pane="bottomLeft" activeCell="F15" sqref="F15"/>
    </sheetView>
  </sheetViews>
  <sheetFormatPr defaultRowHeight="15" x14ac:dyDescent="0.25"/>
  <cols>
    <col min="1" max="1" width="4.42578125" style="4" customWidth="1"/>
    <col min="2" max="2" width="5.140625" style="7" bestFit="1" customWidth="1"/>
    <col min="3" max="3" width="27.42578125" style="7" customWidth="1"/>
    <col min="4" max="4" width="54.5703125" style="4" customWidth="1"/>
    <col min="5" max="5" width="13.85546875" style="4" bestFit="1" customWidth="1"/>
    <col min="6" max="6" width="35.5703125" style="4" bestFit="1" customWidth="1"/>
    <col min="7" max="12" width="12.42578125" style="4" bestFit="1" customWidth="1"/>
    <col min="13" max="16384" width="9.140625" style="4"/>
  </cols>
  <sheetData>
    <row r="1" spans="2:12" ht="47.25" customHeight="1" x14ac:dyDescent="0.25">
      <c r="B1" s="4"/>
      <c r="C1" s="4"/>
      <c r="H1" s="39" t="s">
        <v>89</v>
      </c>
      <c r="I1" s="39"/>
      <c r="J1" s="39"/>
      <c r="K1" s="39"/>
      <c r="L1" s="39"/>
    </row>
    <row r="3" spans="2:12" ht="31.5" customHeight="1" x14ac:dyDescent="0.25">
      <c r="B3" s="40" t="s">
        <v>85</v>
      </c>
      <c r="C3" s="40" t="s">
        <v>86</v>
      </c>
      <c r="D3" s="40" t="s">
        <v>4</v>
      </c>
      <c r="E3" s="40" t="s">
        <v>7</v>
      </c>
      <c r="F3" s="40" t="s">
        <v>90</v>
      </c>
      <c r="G3" s="40" t="s">
        <v>87</v>
      </c>
      <c r="H3" s="40"/>
      <c r="I3" s="40"/>
      <c r="J3" s="40"/>
      <c r="K3" s="40"/>
      <c r="L3" s="40"/>
    </row>
    <row r="4" spans="2:12" ht="15.75" x14ac:dyDescent="0.25">
      <c r="B4" s="40"/>
      <c r="C4" s="40"/>
      <c r="D4" s="40"/>
      <c r="E4" s="40"/>
      <c r="F4" s="40"/>
      <c r="G4" s="2" t="s">
        <v>5</v>
      </c>
      <c r="H4" s="2" t="s">
        <v>8</v>
      </c>
      <c r="I4" s="2" t="s">
        <v>9</v>
      </c>
      <c r="J4" s="2" t="s">
        <v>6</v>
      </c>
      <c r="K4" s="2" t="s">
        <v>10</v>
      </c>
      <c r="L4" s="2" t="s">
        <v>11</v>
      </c>
    </row>
    <row r="5" spans="2:12" ht="33" customHeight="1" x14ac:dyDescent="0.25">
      <c r="B5" s="37">
        <v>1</v>
      </c>
      <c r="C5" s="44" t="s">
        <v>91</v>
      </c>
      <c r="D5" s="45"/>
      <c r="E5" s="45"/>
      <c r="F5" s="45"/>
      <c r="G5" s="45"/>
      <c r="H5" s="45"/>
      <c r="I5" s="45"/>
      <c r="J5" s="45"/>
      <c r="K5" s="45"/>
      <c r="L5" s="46"/>
    </row>
    <row r="6" spans="2:12" ht="57.75" customHeight="1" x14ac:dyDescent="0.25">
      <c r="B6" s="41">
        <v>2</v>
      </c>
      <c r="C6" s="43" t="s">
        <v>92</v>
      </c>
      <c r="D6" s="28" t="s">
        <v>107</v>
      </c>
      <c r="E6" s="13" t="s">
        <v>41</v>
      </c>
      <c r="F6" s="13">
        <v>2</v>
      </c>
      <c r="G6" s="13">
        <v>2</v>
      </c>
      <c r="H6" s="13">
        <v>2</v>
      </c>
      <c r="I6" s="13">
        <v>2</v>
      </c>
      <c r="J6" s="13">
        <v>2</v>
      </c>
      <c r="K6" s="13">
        <v>2</v>
      </c>
      <c r="L6" s="13">
        <v>2</v>
      </c>
    </row>
    <row r="7" spans="2:12" ht="80.25" customHeight="1" x14ac:dyDescent="0.25">
      <c r="B7" s="41"/>
      <c r="C7" s="43"/>
      <c r="D7" s="38" t="s">
        <v>106</v>
      </c>
      <c r="E7" s="13" t="s">
        <v>93</v>
      </c>
      <c r="F7" s="13">
        <v>6</v>
      </c>
      <c r="G7" s="13">
        <v>6</v>
      </c>
      <c r="H7" s="13">
        <v>6</v>
      </c>
      <c r="I7" s="13">
        <v>6</v>
      </c>
      <c r="J7" s="13">
        <v>6</v>
      </c>
      <c r="K7" s="13">
        <v>6</v>
      </c>
      <c r="L7" s="13">
        <v>6</v>
      </c>
    </row>
    <row r="8" spans="2:12" ht="30.75" customHeight="1" x14ac:dyDescent="0.25">
      <c r="B8" s="41"/>
      <c r="C8" s="43"/>
      <c r="D8" s="28" t="s">
        <v>99</v>
      </c>
      <c r="E8" s="13" t="s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</row>
    <row r="9" spans="2:12" ht="49.5" customHeight="1" x14ac:dyDescent="0.25">
      <c r="B9" s="41"/>
      <c r="C9" s="43"/>
      <c r="D9" s="28" t="s">
        <v>94</v>
      </c>
      <c r="E9" s="13" t="s">
        <v>41</v>
      </c>
      <c r="F9" s="13">
        <v>62</v>
      </c>
      <c r="G9" s="13">
        <v>70</v>
      </c>
      <c r="H9" s="13">
        <v>70</v>
      </c>
      <c r="I9" s="13">
        <v>70</v>
      </c>
      <c r="J9" s="13">
        <v>70</v>
      </c>
      <c r="K9" s="13">
        <v>70</v>
      </c>
      <c r="L9" s="13">
        <v>70</v>
      </c>
    </row>
    <row r="10" spans="2:12" ht="33" customHeight="1" x14ac:dyDescent="0.25">
      <c r="B10" s="41"/>
      <c r="C10" s="43"/>
      <c r="D10" s="28" t="s">
        <v>95</v>
      </c>
      <c r="E10" s="13" t="s">
        <v>41</v>
      </c>
      <c r="F10" s="13">
        <v>2</v>
      </c>
      <c r="G10" s="13">
        <v>2</v>
      </c>
      <c r="H10" s="13">
        <v>2</v>
      </c>
      <c r="I10" s="13">
        <v>2</v>
      </c>
      <c r="J10" s="13">
        <v>2</v>
      </c>
      <c r="K10" s="13">
        <v>2</v>
      </c>
      <c r="L10" s="13">
        <v>2</v>
      </c>
    </row>
    <row r="11" spans="2:12" ht="44.25" customHeight="1" x14ac:dyDescent="0.25">
      <c r="B11" s="41"/>
      <c r="C11" s="43"/>
      <c r="D11" s="28" t="s">
        <v>100</v>
      </c>
      <c r="E11" s="13" t="s">
        <v>41</v>
      </c>
      <c r="F11" s="13">
        <v>50</v>
      </c>
      <c r="G11" s="13">
        <v>30</v>
      </c>
      <c r="H11" s="13">
        <v>30</v>
      </c>
      <c r="I11" s="13">
        <v>30</v>
      </c>
      <c r="J11" s="13">
        <v>30</v>
      </c>
      <c r="K11" s="13">
        <v>30</v>
      </c>
      <c r="L11" s="13">
        <v>30</v>
      </c>
    </row>
    <row r="12" spans="2:12" ht="32.25" customHeight="1" x14ac:dyDescent="0.25">
      <c r="B12" s="41">
        <v>3</v>
      </c>
      <c r="C12" s="42" t="s">
        <v>96</v>
      </c>
      <c r="D12" s="28" t="s">
        <v>101</v>
      </c>
      <c r="E12" s="13" t="s">
        <v>41</v>
      </c>
      <c r="F12" s="13">
        <v>10</v>
      </c>
      <c r="G12" s="13">
        <v>10</v>
      </c>
      <c r="H12" s="13">
        <v>10</v>
      </c>
      <c r="I12" s="13">
        <v>10</v>
      </c>
      <c r="J12" s="13">
        <v>10</v>
      </c>
      <c r="K12" s="13">
        <v>10</v>
      </c>
      <c r="L12" s="13">
        <v>10</v>
      </c>
    </row>
    <row r="13" spans="2:12" ht="46.5" customHeight="1" x14ac:dyDescent="0.25">
      <c r="B13" s="41"/>
      <c r="C13" s="42"/>
      <c r="D13" s="28" t="s">
        <v>97</v>
      </c>
      <c r="E13" s="13" t="s">
        <v>41</v>
      </c>
      <c r="F13" s="13">
        <v>25</v>
      </c>
      <c r="G13" s="13">
        <v>25</v>
      </c>
      <c r="H13" s="13">
        <v>25</v>
      </c>
      <c r="I13" s="13">
        <v>25</v>
      </c>
      <c r="J13" s="13">
        <v>25</v>
      </c>
      <c r="K13" s="13">
        <v>25</v>
      </c>
      <c r="L13" s="13">
        <v>25</v>
      </c>
    </row>
    <row r="14" spans="2:12" ht="31.5" customHeight="1" x14ac:dyDescent="0.25">
      <c r="B14" s="41"/>
      <c r="C14" s="42"/>
      <c r="D14" s="28" t="s">
        <v>98</v>
      </c>
      <c r="E14" s="13" t="s">
        <v>49</v>
      </c>
      <c r="F14" s="13">
        <v>1</v>
      </c>
      <c r="G14" s="13">
        <v>1</v>
      </c>
      <c r="H14" s="13">
        <v>1</v>
      </c>
      <c r="I14" s="13">
        <v>1</v>
      </c>
      <c r="J14" s="13">
        <v>1</v>
      </c>
      <c r="K14" s="13">
        <v>1</v>
      </c>
      <c r="L14" s="13">
        <v>1</v>
      </c>
    </row>
    <row r="15" spans="2:12" ht="48.75" customHeight="1" x14ac:dyDescent="0.25">
      <c r="B15" s="41"/>
      <c r="C15" s="42"/>
      <c r="D15" s="28" t="s">
        <v>102</v>
      </c>
      <c r="E15" s="13" t="s">
        <v>41</v>
      </c>
      <c r="F15" s="13">
        <v>18</v>
      </c>
      <c r="G15" s="13">
        <v>18</v>
      </c>
      <c r="H15" s="13">
        <v>18</v>
      </c>
      <c r="I15" s="13">
        <v>18</v>
      </c>
      <c r="J15" s="13">
        <v>18</v>
      </c>
      <c r="K15" s="13">
        <v>18</v>
      </c>
      <c r="L15" s="13">
        <v>18</v>
      </c>
    </row>
    <row r="16" spans="2:12" ht="66.75" customHeight="1" x14ac:dyDescent="0.25">
      <c r="B16" s="41"/>
      <c r="C16" s="42"/>
      <c r="D16" s="28" t="s">
        <v>103</v>
      </c>
      <c r="E16" s="13" t="s">
        <v>93</v>
      </c>
      <c r="F16" s="13">
        <v>3</v>
      </c>
      <c r="G16" s="13">
        <v>3</v>
      </c>
      <c r="H16" s="13">
        <v>3</v>
      </c>
      <c r="I16" s="13">
        <v>3</v>
      </c>
      <c r="J16" s="13">
        <v>3</v>
      </c>
      <c r="K16" s="13">
        <v>3</v>
      </c>
      <c r="L16" s="13">
        <v>3</v>
      </c>
    </row>
    <row r="17" spans="2:12" ht="60" customHeight="1" x14ac:dyDescent="0.25">
      <c r="B17" s="41"/>
      <c r="C17" s="42"/>
      <c r="D17" s="28" t="s">
        <v>104</v>
      </c>
      <c r="E17" s="13" t="s">
        <v>41</v>
      </c>
      <c r="F17" s="13">
        <v>420</v>
      </c>
      <c r="G17" s="13">
        <v>420</v>
      </c>
      <c r="H17" s="13">
        <v>420</v>
      </c>
      <c r="I17" s="13">
        <v>420</v>
      </c>
      <c r="J17" s="13">
        <v>420</v>
      </c>
      <c r="K17" s="13">
        <v>420</v>
      </c>
      <c r="L17" s="13">
        <v>420</v>
      </c>
    </row>
    <row r="18" spans="2:12" x14ac:dyDescent="0.25">
      <c r="B18" s="34"/>
      <c r="C18" s="34"/>
      <c r="D18" s="35"/>
      <c r="E18" s="35"/>
      <c r="F18" s="35"/>
      <c r="G18" s="35"/>
      <c r="H18" s="35"/>
      <c r="I18" s="35"/>
      <c r="J18" s="35"/>
      <c r="K18" s="35"/>
      <c r="L18" s="35"/>
    </row>
  </sheetData>
  <mergeCells count="12">
    <mergeCell ref="H1:L1"/>
    <mergeCell ref="F3:F4"/>
    <mergeCell ref="E3:E4"/>
    <mergeCell ref="B12:B17"/>
    <mergeCell ref="C12:C17"/>
    <mergeCell ref="C6:C11"/>
    <mergeCell ref="B6:B11"/>
    <mergeCell ref="C5:L5"/>
    <mergeCell ref="B3:B4"/>
    <mergeCell ref="D3:D4"/>
    <mergeCell ref="G3:L3"/>
    <mergeCell ref="C3:C4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9"/>
  <sheetViews>
    <sheetView zoomScaleNormal="100" workbookViewId="0">
      <pane ySplit="4" topLeftCell="A5" activePane="bottomLeft" state="frozen"/>
      <selection pane="bottomLeft" activeCell="B14" sqref="B14"/>
    </sheetView>
  </sheetViews>
  <sheetFormatPr defaultRowHeight="15" x14ac:dyDescent="0.25"/>
  <cols>
    <col min="1" max="1" width="5.7109375" style="4" customWidth="1"/>
    <col min="2" max="2" width="5.140625" style="5" bestFit="1" customWidth="1"/>
    <col min="3" max="3" width="39.140625" style="4" customWidth="1"/>
    <col min="4" max="4" width="12.5703125" style="4" bestFit="1" customWidth="1"/>
    <col min="5" max="5" width="13.85546875" style="4" bestFit="1" customWidth="1"/>
    <col min="6" max="11" width="14.28515625" style="4" bestFit="1" customWidth="1"/>
    <col min="12" max="12" width="20.7109375" style="4" bestFit="1" customWidth="1"/>
    <col min="13" max="13" width="25.140625" style="4" customWidth="1"/>
    <col min="14" max="14" width="18.42578125" style="1" bestFit="1" customWidth="1"/>
    <col min="15" max="16384" width="9.140625" style="4"/>
  </cols>
  <sheetData>
    <row r="1" spans="2:14" ht="47.25" customHeight="1" x14ac:dyDescent="0.25">
      <c r="B1" s="4"/>
      <c r="L1" s="39" t="s">
        <v>79</v>
      </c>
      <c r="M1" s="39"/>
      <c r="N1" s="39"/>
    </row>
    <row r="2" spans="2:14" ht="15.75" thickBot="1" x14ac:dyDescent="0.3"/>
    <row r="3" spans="2:14" ht="15.75" x14ac:dyDescent="0.25">
      <c r="B3" s="54" t="s">
        <v>85</v>
      </c>
      <c r="C3" s="52" t="s">
        <v>86</v>
      </c>
      <c r="D3" s="56" t="s">
        <v>4</v>
      </c>
      <c r="E3" s="56" t="s">
        <v>7</v>
      </c>
      <c r="F3" s="52" t="s">
        <v>87</v>
      </c>
      <c r="G3" s="52"/>
      <c r="H3" s="52"/>
      <c r="I3" s="52"/>
      <c r="J3" s="52"/>
      <c r="K3" s="52"/>
      <c r="L3" s="52" t="s">
        <v>13</v>
      </c>
      <c r="M3" s="52" t="s">
        <v>88</v>
      </c>
      <c r="N3" s="47" t="s">
        <v>80</v>
      </c>
    </row>
    <row r="4" spans="2:14" ht="16.5" thickBot="1" x14ac:dyDescent="0.3">
      <c r="B4" s="55"/>
      <c r="C4" s="53"/>
      <c r="D4" s="57"/>
      <c r="E4" s="57"/>
      <c r="F4" s="3" t="s">
        <v>5</v>
      </c>
      <c r="G4" s="3" t="s">
        <v>8</v>
      </c>
      <c r="H4" s="3" t="s">
        <v>9</v>
      </c>
      <c r="I4" s="3" t="s">
        <v>6</v>
      </c>
      <c r="J4" s="3" t="s">
        <v>10</v>
      </c>
      <c r="K4" s="3" t="s">
        <v>11</v>
      </c>
      <c r="L4" s="53"/>
      <c r="M4" s="53"/>
      <c r="N4" s="48"/>
    </row>
    <row r="5" spans="2:14" ht="15.75" customHeight="1" x14ac:dyDescent="0.25">
      <c r="B5" s="95" t="s">
        <v>84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</row>
    <row r="6" spans="2:14" ht="16.5" thickBot="1" x14ac:dyDescent="0.3">
      <c r="B6" s="49" t="s">
        <v>25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</row>
    <row r="7" spans="2:14" ht="15.75" x14ac:dyDescent="0.25">
      <c r="B7" s="61" t="s">
        <v>26</v>
      </c>
      <c r="C7" s="64" t="s">
        <v>64</v>
      </c>
      <c r="D7" s="11" t="s">
        <v>0</v>
      </c>
      <c r="E7" s="11" t="s">
        <v>1</v>
      </c>
      <c r="F7" s="11">
        <v>3</v>
      </c>
      <c r="G7" s="11">
        <v>3</v>
      </c>
      <c r="H7" s="11">
        <v>3</v>
      </c>
      <c r="I7" s="11">
        <v>3</v>
      </c>
      <c r="J7" s="11">
        <v>3</v>
      </c>
      <c r="K7" s="11">
        <v>3</v>
      </c>
      <c r="L7" s="12">
        <f>SUM(F7:K7)</f>
        <v>18</v>
      </c>
      <c r="M7" s="65" t="s">
        <v>73</v>
      </c>
      <c r="N7" s="76" t="s">
        <v>24</v>
      </c>
    </row>
    <row r="8" spans="2:14" ht="31.5" x14ac:dyDescent="0.25">
      <c r="B8" s="62"/>
      <c r="C8" s="59"/>
      <c r="D8" s="13" t="s">
        <v>2</v>
      </c>
      <c r="E8" s="13" t="s">
        <v>14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/>
      <c r="M8" s="66"/>
      <c r="N8" s="74"/>
    </row>
    <row r="9" spans="2:14" ht="32.25" thickBot="1" x14ac:dyDescent="0.3">
      <c r="B9" s="63"/>
      <c r="C9" s="60"/>
      <c r="D9" s="14" t="s">
        <v>3</v>
      </c>
      <c r="E9" s="14" t="s">
        <v>14</v>
      </c>
      <c r="F9" s="15">
        <f>F7*F8</f>
        <v>0</v>
      </c>
      <c r="G9" s="15">
        <f t="shared" ref="G9" si="0">G7*G8</f>
        <v>0</v>
      </c>
      <c r="H9" s="15">
        <f t="shared" ref="H9" si="1">H7*H8</f>
        <v>0</v>
      </c>
      <c r="I9" s="15">
        <f t="shared" ref="I9" si="2">I7*I8</f>
        <v>0</v>
      </c>
      <c r="J9" s="15">
        <f t="shared" ref="J9" si="3">J7*J8</f>
        <v>0</v>
      </c>
      <c r="K9" s="15">
        <f t="shared" ref="K9" si="4">K7*K8</f>
        <v>0</v>
      </c>
      <c r="L9" s="16">
        <f>SUM(F9:K9)</f>
        <v>0</v>
      </c>
      <c r="M9" s="67"/>
      <c r="N9" s="75"/>
    </row>
    <row r="10" spans="2:14" ht="16.5" thickBot="1" x14ac:dyDescent="0.3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spans="2:14" ht="15.75" x14ac:dyDescent="0.25">
      <c r="B11" s="68" t="s">
        <v>27</v>
      </c>
      <c r="C11" s="58" t="s">
        <v>12</v>
      </c>
      <c r="D11" s="10" t="s">
        <v>0</v>
      </c>
      <c r="E11" s="10" t="s">
        <v>42</v>
      </c>
      <c r="F11" s="10">
        <v>1</v>
      </c>
      <c r="G11" s="10">
        <v>1</v>
      </c>
      <c r="H11" s="10">
        <v>1</v>
      </c>
      <c r="I11" s="10">
        <v>1</v>
      </c>
      <c r="J11" s="10">
        <v>1</v>
      </c>
      <c r="K11" s="10">
        <v>1</v>
      </c>
      <c r="L11" s="8">
        <f>SUM(F11:K11)</f>
        <v>6</v>
      </c>
      <c r="M11" s="69" t="s">
        <v>74</v>
      </c>
      <c r="N11" s="73" t="s">
        <v>24</v>
      </c>
    </row>
    <row r="12" spans="2:14" ht="31.5" x14ac:dyDescent="0.25">
      <c r="B12" s="62"/>
      <c r="C12" s="59"/>
      <c r="D12" s="13" t="s">
        <v>2</v>
      </c>
      <c r="E12" s="13" t="s">
        <v>14</v>
      </c>
      <c r="F12" s="9">
        <v>10000</v>
      </c>
      <c r="G12" s="9">
        <v>11000</v>
      </c>
      <c r="H12" s="9">
        <v>12000</v>
      </c>
      <c r="I12" s="9">
        <v>13000</v>
      </c>
      <c r="J12" s="9">
        <v>14000</v>
      </c>
      <c r="K12" s="9">
        <v>15000</v>
      </c>
      <c r="L12" s="9"/>
      <c r="M12" s="66"/>
      <c r="N12" s="74"/>
    </row>
    <row r="13" spans="2:14" ht="32.25" thickBot="1" x14ac:dyDescent="0.3">
      <c r="B13" s="63"/>
      <c r="C13" s="60"/>
      <c r="D13" s="14" t="s">
        <v>3</v>
      </c>
      <c r="E13" s="14" t="s">
        <v>14</v>
      </c>
      <c r="F13" s="15">
        <f>F11*F12</f>
        <v>10000</v>
      </c>
      <c r="G13" s="15">
        <f t="shared" ref="G13:K13" si="5">G11*G12</f>
        <v>11000</v>
      </c>
      <c r="H13" s="15">
        <f t="shared" si="5"/>
        <v>12000</v>
      </c>
      <c r="I13" s="15">
        <f t="shared" si="5"/>
        <v>13000</v>
      </c>
      <c r="J13" s="15">
        <f t="shared" si="5"/>
        <v>14000</v>
      </c>
      <c r="K13" s="15">
        <f t="shared" si="5"/>
        <v>15000</v>
      </c>
      <c r="L13" s="16">
        <f>SUM(F13:K13)</f>
        <v>75000</v>
      </c>
      <c r="M13" s="67"/>
      <c r="N13" s="75"/>
    </row>
    <row r="14" spans="2:14" ht="16.5" thickBot="1" x14ac:dyDescent="0.3">
      <c r="B14" s="19"/>
      <c r="C14" s="20"/>
      <c r="D14" s="21"/>
      <c r="E14" s="21"/>
      <c r="F14" s="22"/>
      <c r="G14" s="22"/>
      <c r="H14" s="22"/>
      <c r="I14" s="22"/>
      <c r="J14" s="22"/>
      <c r="K14" s="22"/>
      <c r="L14" s="23"/>
      <c r="M14" s="24"/>
      <c r="N14" s="21"/>
    </row>
    <row r="15" spans="2:14" ht="15.75" customHeight="1" x14ac:dyDescent="0.25">
      <c r="B15" s="68" t="s">
        <v>28</v>
      </c>
      <c r="C15" s="58" t="s">
        <v>107</v>
      </c>
      <c r="D15" s="10" t="s">
        <v>0</v>
      </c>
      <c r="E15" s="10" t="s">
        <v>41</v>
      </c>
      <c r="F15" s="10">
        <v>2</v>
      </c>
      <c r="G15" s="10">
        <v>2</v>
      </c>
      <c r="H15" s="10">
        <v>2</v>
      </c>
      <c r="I15" s="10">
        <v>2</v>
      </c>
      <c r="J15" s="10">
        <v>2</v>
      </c>
      <c r="K15" s="10">
        <v>2</v>
      </c>
      <c r="L15" s="8">
        <f>SUM(F15:K15)</f>
        <v>12</v>
      </c>
      <c r="M15" s="70" t="s">
        <v>73</v>
      </c>
      <c r="N15" s="73" t="s">
        <v>24</v>
      </c>
    </row>
    <row r="16" spans="2:14" ht="31.5" x14ac:dyDescent="0.25">
      <c r="B16" s="62"/>
      <c r="C16" s="59"/>
      <c r="D16" s="13" t="s">
        <v>2</v>
      </c>
      <c r="E16" s="13" t="s">
        <v>14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/>
      <c r="M16" s="71"/>
      <c r="N16" s="74"/>
    </row>
    <row r="17" spans="2:14" ht="32.25" thickBot="1" x14ac:dyDescent="0.3">
      <c r="B17" s="63"/>
      <c r="C17" s="60"/>
      <c r="D17" s="14" t="s">
        <v>3</v>
      </c>
      <c r="E17" s="14" t="s">
        <v>14</v>
      </c>
      <c r="F17" s="15">
        <f>F15*F16</f>
        <v>0</v>
      </c>
      <c r="G17" s="15">
        <f t="shared" ref="G17" si="6">G15*G16</f>
        <v>0</v>
      </c>
      <c r="H17" s="15">
        <f t="shared" ref="H17" si="7">H15*H16</f>
        <v>0</v>
      </c>
      <c r="I17" s="15">
        <f t="shared" ref="I17" si="8">I15*I16</f>
        <v>0</v>
      </c>
      <c r="J17" s="15">
        <f t="shared" ref="J17" si="9">J15*J16</f>
        <v>0</v>
      </c>
      <c r="K17" s="15">
        <f t="shared" ref="K17" si="10">K15*K16</f>
        <v>0</v>
      </c>
      <c r="L17" s="16">
        <f>SUM(F17:K17)</f>
        <v>0</v>
      </c>
      <c r="M17" s="72"/>
      <c r="N17" s="75"/>
    </row>
    <row r="18" spans="2:14" ht="15.75" thickBot="1" x14ac:dyDescent="0.3">
      <c r="B18" s="6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19"/>
    </row>
    <row r="19" spans="2:14" ht="31.5" x14ac:dyDescent="0.25">
      <c r="B19" s="68" t="s">
        <v>29</v>
      </c>
      <c r="C19" s="58" t="s">
        <v>16</v>
      </c>
      <c r="D19" s="10" t="s">
        <v>0</v>
      </c>
      <c r="E19" s="10" t="s">
        <v>1</v>
      </c>
      <c r="F19" s="10">
        <v>2</v>
      </c>
      <c r="G19" s="10">
        <v>2</v>
      </c>
      <c r="H19" s="10">
        <v>2</v>
      </c>
      <c r="I19" s="10">
        <v>2</v>
      </c>
      <c r="J19" s="10">
        <v>2</v>
      </c>
      <c r="K19" s="10">
        <v>2</v>
      </c>
      <c r="L19" s="8">
        <f>SUM(F19:K19)</f>
        <v>12</v>
      </c>
      <c r="M19" s="26" t="s">
        <v>15</v>
      </c>
      <c r="N19" s="73" t="s">
        <v>24</v>
      </c>
    </row>
    <row r="20" spans="2:14" ht="31.5" x14ac:dyDescent="0.25">
      <c r="B20" s="62"/>
      <c r="C20" s="59"/>
      <c r="D20" s="13" t="s">
        <v>2</v>
      </c>
      <c r="E20" s="13" t="s">
        <v>14</v>
      </c>
      <c r="F20" s="9">
        <v>4500</v>
      </c>
      <c r="G20" s="9">
        <v>5000</v>
      </c>
      <c r="H20" s="9">
        <v>5500</v>
      </c>
      <c r="I20" s="9">
        <v>6000</v>
      </c>
      <c r="J20" s="9">
        <v>6500</v>
      </c>
      <c r="K20" s="9">
        <v>7000</v>
      </c>
      <c r="L20" s="27"/>
      <c r="M20" s="28" t="s">
        <v>74</v>
      </c>
      <c r="N20" s="74"/>
    </row>
    <row r="21" spans="2:14" ht="32.25" thickBot="1" x14ac:dyDescent="0.3">
      <c r="B21" s="63"/>
      <c r="C21" s="60"/>
      <c r="D21" s="14" t="s">
        <v>3</v>
      </c>
      <c r="E21" s="14" t="s">
        <v>14</v>
      </c>
      <c r="F21" s="15">
        <f>F19*F20</f>
        <v>9000</v>
      </c>
      <c r="G21" s="15">
        <f t="shared" ref="G21:K21" si="11">G19*G20</f>
        <v>10000</v>
      </c>
      <c r="H21" s="15">
        <f t="shared" si="11"/>
        <v>11000</v>
      </c>
      <c r="I21" s="15">
        <f t="shared" si="11"/>
        <v>12000</v>
      </c>
      <c r="J21" s="15">
        <f t="shared" si="11"/>
        <v>13000</v>
      </c>
      <c r="K21" s="15">
        <f t="shared" si="11"/>
        <v>14000</v>
      </c>
      <c r="L21" s="16">
        <f>SUM(F21:K21)</f>
        <v>69000</v>
      </c>
      <c r="M21" s="29"/>
      <c r="N21" s="75"/>
    </row>
    <row r="22" spans="2:14" ht="15.75" thickBot="1" x14ac:dyDescent="0.3">
      <c r="B22" s="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19"/>
    </row>
    <row r="23" spans="2:14" ht="15.75" x14ac:dyDescent="0.25">
      <c r="B23" s="68" t="s">
        <v>45</v>
      </c>
      <c r="C23" s="58" t="s">
        <v>83</v>
      </c>
      <c r="D23" s="10" t="s">
        <v>0</v>
      </c>
      <c r="E23" s="10" t="s">
        <v>1</v>
      </c>
      <c r="F23" s="10">
        <v>1</v>
      </c>
      <c r="G23" s="10">
        <v>1</v>
      </c>
      <c r="H23" s="10">
        <v>1</v>
      </c>
      <c r="I23" s="10">
        <v>1</v>
      </c>
      <c r="J23" s="10">
        <v>1</v>
      </c>
      <c r="K23" s="10">
        <v>1</v>
      </c>
      <c r="L23" s="8">
        <f>SUM(F23:K23)</f>
        <v>6</v>
      </c>
      <c r="M23" s="26" t="s">
        <v>73</v>
      </c>
      <c r="N23" s="73" t="s">
        <v>19</v>
      </c>
    </row>
    <row r="24" spans="2:14" ht="31.5" x14ac:dyDescent="0.25">
      <c r="B24" s="62"/>
      <c r="C24" s="59"/>
      <c r="D24" s="13" t="s">
        <v>2</v>
      </c>
      <c r="E24" s="13" t="s">
        <v>14</v>
      </c>
      <c r="F24" s="9">
        <v>110000</v>
      </c>
      <c r="G24" s="9">
        <v>120000</v>
      </c>
      <c r="H24" s="9">
        <v>130000</v>
      </c>
      <c r="I24" s="9">
        <v>140000</v>
      </c>
      <c r="J24" s="9">
        <v>150000</v>
      </c>
      <c r="K24" s="9">
        <v>160000</v>
      </c>
      <c r="L24" s="27"/>
      <c r="M24" s="28" t="s">
        <v>17</v>
      </c>
      <c r="N24" s="74"/>
    </row>
    <row r="25" spans="2:14" ht="32.25" thickBot="1" x14ac:dyDescent="0.3">
      <c r="B25" s="63"/>
      <c r="C25" s="60"/>
      <c r="D25" s="14" t="s">
        <v>3</v>
      </c>
      <c r="E25" s="14" t="s">
        <v>14</v>
      </c>
      <c r="F25" s="15">
        <f>F23*F24</f>
        <v>110000</v>
      </c>
      <c r="G25" s="15">
        <f t="shared" ref="G25" si="12">G23*G24</f>
        <v>120000</v>
      </c>
      <c r="H25" s="15">
        <f t="shared" ref="H25" si="13">H23*H24</f>
        <v>130000</v>
      </c>
      <c r="I25" s="15">
        <f t="shared" ref="I25" si="14">I23*I24</f>
        <v>140000</v>
      </c>
      <c r="J25" s="15">
        <f t="shared" ref="J25" si="15">J23*J24</f>
        <v>150000</v>
      </c>
      <c r="K25" s="15">
        <f t="shared" ref="K25" si="16">K23*K24</f>
        <v>160000</v>
      </c>
      <c r="L25" s="16">
        <f>SUM(F25:K25)</f>
        <v>810000</v>
      </c>
      <c r="M25" s="29"/>
      <c r="N25" s="75"/>
    </row>
    <row r="26" spans="2:14" ht="15.75" thickBot="1" x14ac:dyDescent="0.3"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19"/>
    </row>
    <row r="27" spans="2:14" ht="15.75" x14ac:dyDescent="0.25">
      <c r="B27" s="68" t="s">
        <v>30</v>
      </c>
      <c r="C27" s="58" t="s">
        <v>18</v>
      </c>
      <c r="D27" s="10" t="s">
        <v>0</v>
      </c>
      <c r="E27" s="10" t="s">
        <v>1</v>
      </c>
      <c r="F27" s="10">
        <v>1</v>
      </c>
      <c r="G27" s="10">
        <v>1</v>
      </c>
      <c r="H27" s="10">
        <v>1</v>
      </c>
      <c r="I27" s="10">
        <v>1</v>
      </c>
      <c r="J27" s="10">
        <v>1</v>
      </c>
      <c r="K27" s="10">
        <v>1</v>
      </c>
      <c r="L27" s="8">
        <f>SUM(F27:K27)</f>
        <v>6</v>
      </c>
      <c r="M27" s="26" t="s">
        <v>73</v>
      </c>
      <c r="N27" s="73" t="s">
        <v>24</v>
      </c>
    </row>
    <row r="28" spans="2:14" ht="31.5" x14ac:dyDescent="0.25">
      <c r="B28" s="62"/>
      <c r="C28" s="59"/>
      <c r="D28" s="13" t="s">
        <v>2</v>
      </c>
      <c r="E28" s="13" t="s">
        <v>14</v>
      </c>
      <c r="F28" s="9">
        <v>38500</v>
      </c>
      <c r="G28" s="9">
        <v>42500</v>
      </c>
      <c r="H28" s="9">
        <v>46500</v>
      </c>
      <c r="I28" s="9">
        <v>51000</v>
      </c>
      <c r="J28" s="9">
        <v>56000</v>
      </c>
      <c r="K28" s="9">
        <v>62000</v>
      </c>
      <c r="L28" s="27"/>
      <c r="M28" s="28" t="s">
        <v>74</v>
      </c>
      <c r="N28" s="74"/>
    </row>
    <row r="29" spans="2:14" ht="32.25" thickBot="1" x14ac:dyDescent="0.3">
      <c r="B29" s="63"/>
      <c r="C29" s="60"/>
      <c r="D29" s="14" t="s">
        <v>3</v>
      </c>
      <c r="E29" s="14" t="s">
        <v>14</v>
      </c>
      <c r="F29" s="15">
        <f>F27*F28</f>
        <v>38500</v>
      </c>
      <c r="G29" s="15">
        <f t="shared" ref="G29" si="17">G27*G28</f>
        <v>42500</v>
      </c>
      <c r="H29" s="15">
        <f t="shared" ref="H29" si="18">H27*H28</f>
        <v>46500</v>
      </c>
      <c r="I29" s="15">
        <f t="shared" ref="I29" si="19">I27*I28</f>
        <v>51000</v>
      </c>
      <c r="J29" s="15">
        <f t="shared" ref="J29" si="20">J27*J28</f>
        <v>56000</v>
      </c>
      <c r="K29" s="15">
        <f t="shared" ref="K29" si="21">K27*K28</f>
        <v>62000</v>
      </c>
      <c r="L29" s="16">
        <f>SUM(F29:K29)</f>
        <v>296500</v>
      </c>
      <c r="M29" s="29"/>
      <c r="N29" s="75"/>
    </row>
    <row r="30" spans="2:14" ht="15.75" thickBot="1" x14ac:dyDescent="0.3"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19"/>
    </row>
    <row r="31" spans="2:14" ht="15.75" x14ac:dyDescent="0.25">
      <c r="B31" s="68" t="s">
        <v>31</v>
      </c>
      <c r="C31" s="58" t="s">
        <v>32</v>
      </c>
      <c r="D31" s="10" t="s">
        <v>0</v>
      </c>
      <c r="E31" s="10" t="s">
        <v>41</v>
      </c>
      <c r="F31" s="10">
        <v>70</v>
      </c>
      <c r="G31" s="10">
        <v>70</v>
      </c>
      <c r="H31" s="10">
        <v>70</v>
      </c>
      <c r="I31" s="10">
        <v>70</v>
      </c>
      <c r="J31" s="10">
        <v>70</v>
      </c>
      <c r="K31" s="10">
        <v>70</v>
      </c>
      <c r="L31" s="8">
        <f>SUM(F31:K31)</f>
        <v>420</v>
      </c>
      <c r="M31" s="26" t="s">
        <v>73</v>
      </c>
      <c r="N31" s="73" t="s">
        <v>24</v>
      </c>
    </row>
    <row r="32" spans="2:14" ht="31.5" x14ac:dyDescent="0.25">
      <c r="B32" s="62"/>
      <c r="C32" s="59"/>
      <c r="D32" s="13" t="s">
        <v>2</v>
      </c>
      <c r="E32" s="13" t="s">
        <v>14</v>
      </c>
      <c r="F32" s="9">
        <v>7500</v>
      </c>
      <c r="G32" s="9">
        <v>8000</v>
      </c>
      <c r="H32" s="9">
        <v>8500</v>
      </c>
      <c r="I32" s="9">
        <v>9000</v>
      </c>
      <c r="J32" s="9">
        <v>9500</v>
      </c>
      <c r="K32" s="9">
        <v>10000</v>
      </c>
      <c r="L32" s="27"/>
      <c r="M32" s="28" t="s">
        <v>74</v>
      </c>
      <c r="N32" s="74"/>
    </row>
    <row r="33" spans="2:14" ht="32.25" thickBot="1" x14ac:dyDescent="0.3">
      <c r="B33" s="63"/>
      <c r="C33" s="60"/>
      <c r="D33" s="14" t="s">
        <v>3</v>
      </c>
      <c r="E33" s="14" t="s">
        <v>14</v>
      </c>
      <c r="F33" s="15">
        <f>F31*F32</f>
        <v>525000</v>
      </c>
      <c r="G33" s="15">
        <f t="shared" ref="G33" si="22">G31*G32</f>
        <v>560000</v>
      </c>
      <c r="H33" s="15">
        <f t="shared" ref="H33" si="23">H31*H32</f>
        <v>595000</v>
      </c>
      <c r="I33" s="15">
        <f t="shared" ref="I33" si="24">I31*I32</f>
        <v>630000</v>
      </c>
      <c r="J33" s="15">
        <f t="shared" ref="J33" si="25">J31*J32</f>
        <v>665000</v>
      </c>
      <c r="K33" s="15">
        <f t="shared" ref="K33" si="26">K31*K32</f>
        <v>700000</v>
      </c>
      <c r="L33" s="16">
        <f>SUM(F33:K33)</f>
        <v>3675000</v>
      </c>
      <c r="M33" s="29"/>
      <c r="N33" s="75"/>
    </row>
    <row r="34" spans="2:14" ht="16.5" thickBot="1" x14ac:dyDescent="0.3">
      <c r="B34" s="19"/>
      <c r="C34" s="20"/>
      <c r="D34" s="21"/>
      <c r="E34" s="21"/>
      <c r="F34" s="22"/>
      <c r="G34" s="22"/>
      <c r="H34" s="22"/>
      <c r="I34" s="22"/>
      <c r="J34" s="22"/>
      <c r="K34" s="22"/>
      <c r="L34" s="23"/>
      <c r="M34" s="25"/>
      <c r="N34" s="21"/>
    </row>
    <row r="35" spans="2:14" ht="15.75" x14ac:dyDescent="0.25">
      <c r="B35" s="68" t="s">
        <v>33</v>
      </c>
      <c r="C35" s="80" t="s">
        <v>35</v>
      </c>
      <c r="D35" s="10" t="s">
        <v>0</v>
      </c>
      <c r="E35" s="10" t="s">
        <v>41</v>
      </c>
      <c r="F35" s="10">
        <v>2</v>
      </c>
      <c r="G35" s="10">
        <v>2</v>
      </c>
      <c r="H35" s="10">
        <v>2</v>
      </c>
      <c r="I35" s="10">
        <v>2</v>
      </c>
      <c r="J35" s="10">
        <v>2</v>
      </c>
      <c r="K35" s="10">
        <v>2</v>
      </c>
      <c r="L35" s="8">
        <f>SUM(F35:K35)</f>
        <v>12</v>
      </c>
      <c r="M35" s="30" t="s">
        <v>73</v>
      </c>
      <c r="N35" s="73" t="s">
        <v>24</v>
      </c>
    </row>
    <row r="36" spans="2:14" ht="31.5" x14ac:dyDescent="0.25">
      <c r="B36" s="62"/>
      <c r="C36" s="81"/>
      <c r="D36" s="13" t="s">
        <v>2</v>
      </c>
      <c r="E36" s="13" t="s">
        <v>14</v>
      </c>
      <c r="F36" s="9">
        <v>73500</v>
      </c>
      <c r="G36" s="9">
        <v>81000</v>
      </c>
      <c r="H36" s="9">
        <v>89000</v>
      </c>
      <c r="I36" s="9">
        <v>98000</v>
      </c>
      <c r="J36" s="9">
        <v>107000</v>
      </c>
      <c r="K36" s="9">
        <v>118000</v>
      </c>
      <c r="L36" s="27"/>
      <c r="M36" s="31" t="s">
        <v>74</v>
      </c>
      <c r="N36" s="74"/>
    </row>
    <row r="37" spans="2:14" ht="32.25" thickBot="1" x14ac:dyDescent="0.3">
      <c r="B37" s="63"/>
      <c r="C37" s="82"/>
      <c r="D37" s="14" t="s">
        <v>3</v>
      </c>
      <c r="E37" s="14" t="s">
        <v>14</v>
      </c>
      <c r="F37" s="15">
        <f>F35*F36</f>
        <v>147000</v>
      </c>
      <c r="G37" s="15">
        <f t="shared" ref="G37" si="27">G35*G36</f>
        <v>162000</v>
      </c>
      <c r="H37" s="15">
        <f t="shared" ref="H37" si="28">H35*H36</f>
        <v>178000</v>
      </c>
      <c r="I37" s="15">
        <f t="shared" ref="I37" si="29">I35*I36</f>
        <v>196000</v>
      </c>
      <c r="J37" s="15">
        <f t="shared" ref="J37" si="30">J35*J36</f>
        <v>214000</v>
      </c>
      <c r="K37" s="15">
        <f t="shared" ref="K37" si="31">K35*K36</f>
        <v>236000</v>
      </c>
      <c r="L37" s="16">
        <f>SUM(F37:K37)</f>
        <v>1133000</v>
      </c>
      <c r="M37" s="32"/>
      <c r="N37" s="75"/>
    </row>
    <row r="38" spans="2:14" ht="16.5" thickBot="1" x14ac:dyDescent="0.3">
      <c r="B38" s="19"/>
      <c r="C38" s="20"/>
      <c r="D38" s="21"/>
      <c r="E38" s="21"/>
      <c r="F38" s="22"/>
      <c r="G38" s="22"/>
      <c r="H38" s="22"/>
      <c r="I38" s="22"/>
      <c r="J38" s="22"/>
      <c r="K38" s="22"/>
      <c r="L38" s="23"/>
      <c r="M38" s="25"/>
      <c r="N38" s="21"/>
    </row>
    <row r="39" spans="2:14" ht="15.75" x14ac:dyDescent="0.25">
      <c r="B39" s="68" t="s">
        <v>34</v>
      </c>
      <c r="C39" s="58" t="s">
        <v>37</v>
      </c>
      <c r="D39" s="10" t="s">
        <v>0</v>
      </c>
      <c r="E39" s="10" t="s">
        <v>41</v>
      </c>
      <c r="F39" s="10">
        <v>3</v>
      </c>
      <c r="G39" s="10">
        <v>3</v>
      </c>
      <c r="H39" s="10">
        <v>3</v>
      </c>
      <c r="I39" s="10">
        <v>3</v>
      </c>
      <c r="J39" s="10">
        <v>3</v>
      </c>
      <c r="K39" s="10">
        <v>3</v>
      </c>
      <c r="L39" s="8">
        <f>SUM(F39:K39)</f>
        <v>18</v>
      </c>
      <c r="M39" s="26" t="s">
        <v>73</v>
      </c>
      <c r="N39" s="73" t="s">
        <v>24</v>
      </c>
    </row>
    <row r="40" spans="2:14" ht="31.5" x14ac:dyDescent="0.25">
      <c r="B40" s="62"/>
      <c r="C40" s="59"/>
      <c r="D40" s="13" t="s">
        <v>2</v>
      </c>
      <c r="E40" s="13" t="s">
        <v>14</v>
      </c>
      <c r="F40" s="9">
        <v>3500</v>
      </c>
      <c r="G40" s="9">
        <v>4000</v>
      </c>
      <c r="H40" s="9">
        <v>4500</v>
      </c>
      <c r="I40" s="9">
        <v>5000</v>
      </c>
      <c r="J40" s="9">
        <v>5500</v>
      </c>
      <c r="K40" s="9">
        <v>6000</v>
      </c>
      <c r="L40" s="27"/>
      <c r="M40" s="28" t="s">
        <v>74</v>
      </c>
      <c r="N40" s="74"/>
    </row>
    <row r="41" spans="2:14" ht="32.25" thickBot="1" x14ac:dyDescent="0.3">
      <c r="B41" s="63"/>
      <c r="C41" s="60"/>
      <c r="D41" s="14" t="s">
        <v>3</v>
      </c>
      <c r="E41" s="14" t="s">
        <v>14</v>
      </c>
      <c r="F41" s="15">
        <f>F39*F40</f>
        <v>10500</v>
      </c>
      <c r="G41" s="15">
        <f t="shared" ref="G41" si="32">G39*G40</f>
        <v>12000</v>
      </c>
      <c r="H41" s="15">
        <f t="shared" ref="H41" si="33">H39*H40</f>
        <v>13500</v>
      </c>
      <c r="I41" s="15">
        <f t="shared" ref="I41" si="34">I39*I40</f>
        <v>15000</v>
      </c>
      <c r="J41" s="15">
        <f t="shared" ref="J41" si="35">J39*J40</f>
        <v>16500</v>
      </c>
      <c r="K41" s="15">
        <f t="shared" ref="K41" si="36">K39*K40</f>
        <v>18000</v>
      </c>
      <c r="L41" s="16">
        <f>SUM(F41:K41)</f>
        <v>85500</v>
      </c>
      <c r="M41" s="29"/>
      <c r="N41" s="75"/>
    </row>
    <row r="42" spans="2:14" ht="16.5" thickBot="1" x14ac:dyDescent="0.3">
      <c r="B42" s="19"/>
      <c r="C42" s="20"/>
      <c r="D42" s="21"/>
      <c r="E42" s="21"/>
      <c r="F42" s="22"/>
      <c r="G42" s="22"/>
      <c r="H42" s="22"/>
      <c r="I42" s="22"/>
      <c r="J42" s="22"/>
      <c r="K42" s="22"/>
      <c r="L42" s="23"/>
      <c r="M42" s="25"/>
      <c r="N42" s="21"/>
    </row>
    <row r="43" spans="2:14" ht="31.5" customHeight="1" x14ac:dyDescent="0.25">
      <c r="B43" s="68" t="s">
        <v>36</v>
      </c>
      <c r="C43" s="58" t="s">
        <v>38</v>
      </c>
      <c r="D43" s="10" t="s">
        <v>0</v>
      </c>
      <c r="E43" s="10" t="s">
        <v>41</v>
      </c>
      <c r="F43" s="10">
        <v>30</v>
      </c>
      <c r="G43" s="10">
        <v>30</v>
      </c>
      <c r="H43" s="10">
        <v>30</v>
      </c>
      <c r="I43" s="10">
        <v>30</v>
      </c>
      <c r="J43" s="10">
        <v>30</v>
      </c>
      <c r="K43" s="10">
        <v>30</v>
      </c>
      <c r="L43" s="8">
        <f>SUM(F43:K43)</f>
        <v>180</v>
      </c>
      <c r="M43" s="77" t="s">
        <v>74</v>
      </c>
      <c r="N43" s="73" t="s">
        <v>24</v>
      </c>
    </row>
    <row r="44" spans="2:14" ht="31.5" x14ac:dyDescent="0.25">
      <c r="B44" s="62"/>
      <c r="C44" s="59"/>
      <c r="D44" s="13" t="s">
        <v>2</v>
      </c>
      <c r="E44" s="13" t="s">
        <v>14</v>
      </c>
      <c r="F44" s="9">
        <v>1000</v>
      </c>
      <c r="G44" s="9">
        <v>1200</v>
      </c>
      <c r="H44" s="9">
        <v>1400</v>
      </c>
      <c r="I44" s="9">
        <v>1600</v>
      </c>
      <c r="J44" s="9">
        <v>1800</v>
      </c>
      <c r="K44" s="9">
        <v>2000</v>
      </c>
      <c r="L44" s="27"/>
      <c r="M44" s="78"/>
      <c r="N44" s="74"/>
    </row>
    <row r="45" spans="2:14" ht="32.25" thickBot="1" x14ac:dyDescent="0.3">
      <c r="B45" s="63"/>
      <c r="C45" s="60"/>
      <c r="D45" s="14" t="s">
        <v>3</v>
      </c>
      <c r="E45" s="14" t="s">
        <v>14</v>
      </c>
      <c r="F45" s="15">
        <f>F43*F44</f>
        <v>30000</v>
      </c>
      <c r="G45" s="15">
        <f t="shared" ref="G45" si="37">G43*G44</f>
        <v>36000</v>
      </c>
      <c r="H45" s="15">
        <f t="shared" ref="H45" si="38">H43*H44</f>
        <v>42000</v>
      </c>
      <c r="I45" s="15">
        <f t="shared" ref="I45" si="39">I43*I44</f>
        <v>48000</v>
      </c>
      <c r="J45" s="15">
        <f t="shared" ref="J45" si="40">J43*J44</f>
        <v>54000</v>
      </c>
      <c r="K45" s="15">
        <f t="shared" ref="K45" si="41">K43*K44</f>
        <v>60000</v>
      </c>
      <c r="L45" s="16">
        <f>SUM(F45:K45)</f>
        <v>270000</v>
      </c>
      <c r="M45" s="79"/>
      <c r="N45" s="75"/>
    </row>
    <row r="46" spans="2:14" ht="16.5" thickBot="1" x14ac:dyDescent="0.3">
      <c r="B46" s="19"/>
      <c r="C46" s="20"/>
      <c r="D46" s="21"/>
      <c r="E46" s="21"/>
      <c r="F46" s="22"/>
      <c r="G46" s="22"/>
      <c r="H46" s="22"/>
      <c r="I46" s="22"/>
      <c r="J46" s="22"/>
      <c r="K46" s="22"/>
      <c r="L46" s="23"/>
      <c r="M46" s="25"/>
      <c r="N46" s="21"/>
    </row>
    <row r="47" spans="2:14" ht="47.25" x14ac:dyDescent="0.25">
      <c r="B47" s="86" t="s">
        <v>20</v>
      </c>
      <c r="C47" s="87"/>
      <c r="D47" s="10" t="s">
        <v>21</v>
      </c>
      <c r="E47" s="10" t="s">
        <v>14</v>
      </c>
      <c r="F47" s="33">
        <f>F9+F13+F17+F21+F25+F29+F33+F37+F41+F45</f>
        <v>880000</v>
      </c>
      <c r="G47" s="33">
        <f t="shared" ref="G47:K47" si="42">G9+G13+G17+G21+G25+G29+G33+G37+G41+G45</f>
        <v>953500</v>
      </c>
      <c r="H47" s="33">
        <f t="shared" si="42"/>
        <v>1028000</v>
      </c>
      <c r="I47" s="33">
        <f t="shared" si="42"/>
        <v>1105000</v>
      </c>
      <c r="J47" s="33">
        <f t="shared" si="42"/>
        <v>1182500</v>
      </c>
      <c r="K47" s="33">
        <f t="shared" si="42"/>
        <v>1265000</v>
      </c>
      <c r="L47" s="33">
        <f>SUM(F47:K47)</f>
        <v>6414000</v>
      </c>
      <c r="M47" s="83"/>
      <c r="N47" s="73" t="s">
        <v>24</v>
      </c>
    </row>
    <row r="48" spans="2:14" ht="15.75" x14ac:dyDescent="0.25">
      <c r="B48" s="88"/>
      <c r="C48" s="89"/>
      <c r="D48" s="13" t="s">
        <v>22</v>
      </c>
      <c r="E48" s="13" t="s">
        <v>14</v>
      </c>
      <c r="F48" s="9">
        <f>F47</f>
        <v>880000</v>
      </c>
      <c r="G48" s="9">
        <f t="shared" ref="G48:K48" si="43">G47</f>
        <v>953500</v>
      </c>
      <c r="H48" s="9">
        <f t="shared" si="43"/>
        <v>1028000</v>
      </c>
      <c r="I48" s="9">
        <f t="shared" si="43"/>
        <v>1105000</v>
      </c>
      <c r="J48" s="9">
        <f t="shared" si="43"/>
        <v>1182500</v>
      </c>
      <c r="K48" s="9">
        <f t="shared" si="43"/>
        <v>1265000</v>
      </c>
      <c r="L48" s="27">
        <f>SUM(F48:K48)</f>
        <v>6414000</v>
      </c>
      <c r="M48" s="84"/>
      <c r="N48" s="74"/>
    </row>
    <row r="49" spans="2:14" ht="16.5" thickBot="1" x14ac:dyDescent="0.3">
      <c r="B49" s="49"/>
      <c r="C49" s="50"/>
      <c r="D49" s="14" t="s">
        <v>23</v>
      </c>
      <c r="E49" s="14" t="s">
        <v>14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6">
        <f>SUM(F49:K49)</f>
        <v>0</v>
      </c>
      <c r="M49" s="85"/>
      <c r="N49" s="75"/>
    </row>
    <row r="50" spans="2:14" ht="15.75" thickBot="1" x14ac:dyDescent="0.3"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18"/>
    </row>
    <row r="51" spans="2:14" ht="16.5" thickBot="1" x14ac:dyDescent="0.3">
      <c r="B51" s="90" t="s">
        <v>46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2"/>
    </row>
    <row r="52" spans="2:14" ht="15.75" x14ac:dyDescent="0.25">
      <c r="B52" s="68" t="s">
        <v>39</v>
      </c>
      <c r="C52" s="58" t="s">
        <v>40</v>
      </c>
      <c r="D52" s="10" t="s">
        <v>0</v>
      </c>
      <c r="E52" s="10" t="s">
        <v>41</v>
      </c>
      <c r="F52" s="10">
        <v>10</v>
      </c>
      <c r="G52" s="10">
        <v>10</v>
      </c>
      <c r="H52" s="10">
        <v>10</v>
      </c>
      <c r="I52" s="10">
        <v>10</v>
      </c>
      <c r="J52" s="10">
        <v>10</v>
      </c>
      <c r="K52" s="10">
        <v>10</v>
      </c>
      <c r="L52" s="8">
        <v>10</v>
      </c>
      <c r="M52" s="77" t="s">
        <v>73</v>
      </c>
      <c r="N52" s="73" t="s">
        <v>24</v>
      </c>
    </row>
    <row r="53" spans="2:14" ht="31.5" x14ac:dyDescent="0.25">
      <c r="B53" s="62"/>
      <c r="C53" s="59"/>
      <c r="D53" s="13" t="s">
        <v>2</v>
      </c>
      <c r="E53" s="13" t="s">
        <v>14</v>
      </c>
      <c r="F53" s="9">
        <v>23000</v>
      </c>
      <c r="G53" s="9">
        <v>25000</v>
      </c>
      <c r="H53" s="9">
        <v>27000</v>
      </c>
      <c r="I53" s="9">
        <v>29000</v>
      </c>
      <c r="J53" s="9">
        <v>31000</v>
      </c>
      <c r="K53" s="9">
        <v>33000</v>
      </c>
      <c r="L53" s="27"/>
      <c r="M53" s="78"/>
      <c r="N53" s="74"/>
    </row>
    <row r="54" spans="2:14" ht="32.25" thickBot="1" x14ac:dyDescent="0.3">
      <c r="B54" s="63"/>
      <c r="C54" s="60"/>
      <c r="D54" s="14" t="s">
        <v>3</v>
      </c>
      <c r="E54" s="14" t="s">
        <v>14</v>
      </c>
      <c r="F54" s="15">
        <f>F52*F53</f>
        <v>230000</v>
      </c>
      <c r="G54" s="15">
        <f t="shared" ref="G54" si="44">G52*G53</f>
        <v>250000</v>
      </c>
      <c r="H54" s="15">
        <f t="shared" ref="H54" si="45">H52*H53</f>
        <v>270000</v>
      </c>
      <c r="I54" s="15">
        <f t="shared" ref="I54" si="46">I52*I53</f>
        <v>290000</v>
      </c>
      <c r="J54" s="15">
        <f t="shared" ref="J54" si="47">J52*J53</f>
        <v>310000</v>
      </c>
      <c r="K54" s="15">
        <f t="shared" ref="K54" si="48">K52*K53</f>
        <v>330000</v>
      </c>
      <c r="L54" s="16">
        <f>SUM(F54:K54)</f>
        <v>1680000</v>
      </c>
      <c r="M54" s="79"/>
      <c r="N54" s="75"/>
    </row>
    <row r="55" spans="2:14" ht="15.75" thickBot="1" x14ac:dyDescent="0.3"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18"/>
    </row>
    <row r="56" spans="2:14" ht="15.75" x14ac:dyDescent="0.25">
      <c r="B56" s="68" t="s">
        <v>43</v>
      </c>
      <c r="C56" s="58" t="s">
        <v>75</v>
      </c>
      <c r="D56" s="10" t="s">
        <v>0</v>
      </c>
      <c r="E56" s="10" t="s">
        <v>41</v>
      </c>
      <c r="F56" s="10">
        <v>25</v>
      </c>
      <c r="G56" s="10">
        <v>25</v>
      </c>
      <c r="H56" s="10">
        <v>25</v>
      </c>
      <c r="I56" s="10">
        <v>25</v>
      </c>
      <c r="J56" s="10">
        <v>25</v>
      </c>
      <c r="K56" s="10">
        <v>25</v>
      </c>
      <c r="L56" s="8">
        <f>SUM(F56:K56)</f>
        <v>150</v>
      </c>
      <c r="M56" s="26" t="s">
        <v>73</v>
      </c>
      <c r="N56" s="73" t="s">
        <v>24</v>
      </c>
    </row>
    <row r="57" spans="2:14" ht="31.5" x14ac:dyDescent="0.25">
      <c r="B57" s="62"/>
      <c r="C57" s="59"/>
      <c r="D57" s="13" t="s">
        <v>2</v>
      </c>
      <c r="E57" s="13" t="s">
        <v>14</v>
      </c>
      <c r="F57" s="9">
        <v>34000</v>
      </c>
      <c r="G57" s="9">
        <v>37500</v>
      </c>
      <c r="H57" s="9">
        <v>41000</v>
      </c>
      <c r="I57" s="9">
        <f t="shared" ref="I57" si="49">H57*1.1</f>
        <v>45100.000000000007</v>
      </c>
      <c r="J57" s="9">
        <v>49600</v>
      </c>
      <c r="K57" s="9">
        <v>54600</v>
      </c>
      <c r="L57" s="27"/>
      <c r="M57" s="28" t="s">
        <v>74</v>
      </c>
      <c r="N57" s="74"/>
    </row>
    <row r="58" spans="2:14" ht="32.25" thickBot="1" x14ac:dyDescent="0.3">
      <c r="B58" s="63"/>
      <c r="C58" s="60"/>
      <c r="D58" s="14" t="s">
        <v>3</v>
      </c>
      <c r="E58" s="14" t="s">
        <v>14</v>
      </c>
      <c r="F58" s="15">
        <f>F56*F57</f>
        <v>850000</v>
      </c>
      <c r="G58" s="15">
        <f t="shared" ref="G58" si="50">G56*G57</f>
        <v>937500</v>
      </c>
      <c r="H58" s="15">
        <f t="shared" ref="H58" si="51">H56*H57</f>
        <v>1025000</v>
      </c>
      <c r="I58" s="15">
        <f t="shared" ref="I58" si="52">I56*I57</f>
        <v>1127500.0000000002</v>
      </c>
      <c r="J58" s="15">
        <f t="shared" ref="J58" si="53">J56*J57</f>
        <v>1240000</v>
      </c>
      <c r="K58" s="15">
        <f t="shared" ref="K58" si="54">K56*K57</f>
        <v>1365000</v>
      </c>
      <c r="L58" s="16">
        <f>SUM(F58:K58)</f>
        <v>6545000</v>
      </c>
      <c r="M58" s="29"/>
      <c r="N58" s="75"/>
    </row>
    <row r="59" spans="2:14" ht="15.75" thickBot="1" x14ac:dyDescent="0.3"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18"/>
    </row>
    <row r="60" spans="2:14" ht="31.5" customHeight="1" x14ac:dyDescent="0.25">
      <c r="B60" s="68" t="s">
        <v>44</v>
      </c>
      <c r="C60" s="58" t="s">
        <v>76</v>
      </c>
      <c r="D60" s="10" t="s">
        <v>0</v>
      </c>
      <c r="E60" s="10" t="s">
        <v>41</v>
      </c>
      <c r="F60" s="10">
        <v>1</v>
      </c>
      <c r="G60" s="10">
        <v>1</v>
      </c>
      <c r="H60" s="10">
        <v>1</v>
      </c>
      <c r="I60" s="10">
        <v>1</v>
      </c>
      <c r="J60" s="10">
        <v>1</v>
      </c>
      <c r="K60" s="10">
        <v>1</v>
      </c>
      <c r="L60" s="8">
        <f>SUM(F60:K60)</f>
        <v>6</v>
      </c>
      <c r="M60" s="77" t="s">
        <v>81</v>
      </c>
      <c r="N60" s="73" t="s">
        <v>24</v>
      </c>
    </row>
    <row r="61" spans="2:14" ht="31.5" x14ac:dyDescent="0.25">
      <c r="B61" s="62"/>
      <c r="C61" s="59"/>
      <c r="D61" s="13" t="s">
        <v>2</v>
      </c>
      <c r="E61" s="13" t="s">
        <v>14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27"/>
      <c r="M61" s="78"/>
      <c r="N61" s="74"/>
    </row>
    <row r="62" spans="2:14" ht="32.25" thickBot="1" x14ac:dyDescent="0.3">
      <c r="B62" s="63"/>
      <c r="C62" s="60"/>
      <c r="D62" s="14" t="s">
        <v>3</v>
      </c>
      <c r="E62" s="14" t="s">
        <v>14</v>
      </c>
      <c r="F62" s="15">
        <f>F60*F61</f>
        <v>0</v>
      </c>
      <c r="G62" s="15">
        <f t="shared" ref="G62" si="55">G60*G61</f>
        <v>0</v>
      </c>
      <c r="H62" s="15">
        <f t="shared" ref="H62" si="56">H60*H61</f>
        <v>0</v>
      </c>
      <c r="I62" s="15">
        <f t="shared" ref="I62" si="57">I60*I61</f>
        <v>0</v>
      </c>
      <c r="J62" s="15">
        <f t="shared" ref="J62" si="58">J60*J61</f>
        <v>0</v>
      </c>
      <c r="K62" s="15">
        <f t="shared" ref="K62" si="59">K60*K61</f>
        <v>0</v>
      </c>
      <c r="L62" s="16">
        <f>SUM(F62:K62)</f>
        <v>0</v>
      </c>
      <c r="M62" s="79"/>
      <c r="N62" s="75"/>
    </row>
    <row r="63" spans="2:14" ht="15.75" thickBot="1" x14ac:dyDescent="0.3"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18"/>
    </row>
    <row r="64" spans="2:14" ht="15.75" x14ac:dyDescent="0.25">
      <c r="B64" s="68" t="s">
        <v>47</v>
      </c>
      <c r="C64" s="58" t="s">
        <v>77</v>
      </c>
      <c r="D64" s="10" t="s">
        <v>0</v>
      </c>
      <c r="E64" s="10" t="s">
        <v>49</v>
      </c>
      <c r="F64" s="10">
        <v>1</v>
      </c>
      <c r="G64" s="10">
        <v>1</v>
      </c>
      <c r="H64" s="10">
        <v>1</v>
      </c>
      <c r="I64" s="10">
        <v>1</v>
      </c>
      <c r="J64" s="10">
        <v>1</v>
      </c>
      <c r="K64" s="10">
        <v>1</v>
      </c>
      <c r="L64" s="8">
        <f>SUM(F64:K64)</f>
        <v>6</v>
      </c>
      <c r="M64" s="77" t="s">
        <v>73</v>
      </c>
      <c r="N64" s="73" t="s">
        <v>24</v>
      </c>
    </row>
    <row r="65" spans="2:14" ht="31.5" x14ac:dyDescent="0.25">
      <c r="B65" s="62"/>
      <c r="C65" s="59"/>
      <c r="D65" s="13" t="s">
        <v>2</v>
      </c>
      <c r="E65" s="13" t="s">
        <v>14</v>
      </c>
      <c r="F65" s="9">
        <v>110000</v>
      </c>
      <c r="G65" s="9">
        <v>110000</v>
      </c>
      <c r="H65" s="9">
        <v>110000</v>
      </c>
      <c r="I65" s="9">
        <v>110000</v>
      </c>
      <c r="J65" s="9">
        <v>110000</v>
      </c>
      <c r="K65" s="9">
        <v>110000</v>
      </c>
      <c r="L65" s="27"/>
      <c r="M65" s="78"/>
      <c r="N65" s="74"/>
    </row>
    <row r="66" spans="2:14" ht="32.25" thickBot="1" x14ac:dyDescent="0.3">
      <c r="B66" s="63"/>
      <c r="C66" s="60"/>
      <c r="D66" s="14" t="s">
        <v>3</v>
      </c>
      <c r="E66" s="14" t="s">
        <v>14</v>
      </c>
      <c r="F66" s="15">
        <f>F64*F65</f>
        <v>110000</v>
      </c>
      <c r="G66" s="15">
        <f t="shared" ref="G66" si="60">G64*G65</f>
        <v>110000</v>
      </c>
      <c r="H66" s="15">
        <f t="shared" ref="H66" si="61">H64*H65</f>
        <v>110000</v>
      </c>
      <c r="I66" s="15">
        <f t="shared" ref="I66" si="62">I64*I65</f>
        <v>110000</v>
      </c>
      <c r="J66" s="15">
        <f t="shared" ref="J66" si="63">J64*J65</f>
        <v>110000</v>
      </c>
      <c r="K66" s="15">
        <f t="shared" ref="K66" si="64">K64*K65</f>
        <v>110000</v>
      </c>
      <c r="L66" s="16">
        <f>SUM(F66:K66)</f>
        <v>660000</v>
      </c>
      <c r="M66" s="79"/>
      <c r="N66" s="75"/>
    </row>
    <row r="67" spans="2:14" ht="15.75" thickBot="1" x14ac:dyDescent="0.3"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18"/>
    </row>
    <row r="68" spans="2:14" ht="15.75" x14ac:dyDescent="0.25">
      <c r="B68" s="68" t="s">
        <v>48</v>
      </c>
      <c r="C68" s="58" t="s">
        <v>78</v>
      </c>
      <c r="D68" s="10" t="s">
        <v>0</v>
      </c>
      <c r="E68" s="10" t="s">
        <v>41</v>
      </c>
      <c r="F68" s="10">
        <v>18</v>
      </c>
      <c r="G68" s="10">
        <v>18</v>
      </c>
      <c r="H68" s="10">
        <v>18</v>
      </c>
      <c r="I68" s="10">
        <v>18</v>
      </c>
      <c r="J68" s="10">
        <v>18</v>
      </c>
      <c r="K68" s="10">
        <v>18</v>
      </c>
      <c r="L68" s="8">
        <f>SUM(F68:K68)</f>
        <v>108</v>
      </c>
      <c r="M68" s="77" t="s">
        <v>82</v>
      </c>
      <c r="N68" s="73" t="s">
        <v>24</v>
      </c>
    </row>
    <row r="69" spans="2:14" ht="31.5" x14ac:dyDescent="0.25">
      <c r="B69" s="62"/>
      <c r="C69" s="59"/>
      <c r="D69" s="13" t="s">
        <v>2</v>
      </c>
      <c r="E69" s="13" t="s">
        <v>14</v>
      </c>
      <c r="F69" s="9">
        <v>2000</v>
      </c>
      <c r="G69" s="9">
        <v>2500</v>
      </c>
      <c r="H69" s="9">
        <v>3000</v>
      </c>
      <c r="I69" s="9">
        <v>3500</v>
      </c>
      <c r="J69" s="9">
        <v>4000</v>
      </c>
      <c r="K69" s="9">
        <v>4500</v>
      </c>
      <c r="L69" s="27"/>
      <c r="M69" s="78"/>
      <c r="N69" s="74"/>
    </row>
    <row r="70" spans="2:14" ht="32.25" thickBot="1" x14ac:dyDescent="0.3">
      <c r="B70" s="63"/>
      <c r="C70" s="60"/>
      <c r="D70" s="14" t="s">
        <v>3</v>
      </c>
      <c r="E70" s="14" t="s">
        <v>14</v>
      </c>
      <c r="F70" s="15">
        <f>F68*F69</f>
        <v>36000</v>
      </c>
      <c r="G70" s="15">
        <f t="shared" ref="G70" si="65">G68*G69</f>
        <v>45000</v>
      </c>
      <c r="H70" s="15">
        <f t="shared" ref="H70" si="66">H68*H69</f>
        <v>54000</v>
      </c>
      <c r="I70" s="15">
        <f t="shared" ref="I70" si="67">I68*I69</f>
        <v>63000</v>
      </c>
      <c r="J70" s="15">
        <f t="shared" ref="J70" si="68">J68*J69</f>
        <v>72000</v>
      </c>
      <c r="K70" s="15">
        <f t="shared" ref="K70" si="69">K68*K69</f>
        <v>81000</v>
      </c>
      <c r="L70" s="16">
        <f>SUM(F70:K70)</f>
        <v>351000</v>
      </c>
      <c r="M70" s="79"/>
      <c r="N70" s="75"/>
    </row>
    <row r="71" spans="2:14" ht="15.75" thickBot="1" x14ac:dyDescent="0.3"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18"/>
    </row>
    <row r="72" spans="2:14" ht="15.75" x14ac:dyDescent="0.25">
      <c r="B72" s="68" t="s">
        <v>50</v>
      </c>
      <c r="C72" s="58" t="s">
        <v>51</v>
      </c>
      <c r="D72" s="10" t="s">
        <v>0</v>
      </c>
      <c r="E72" s="10" t="s">
        <v>1</v>
      </c>
      <c r="F72" s="10">
        <v>1</v>
      </c>
      <c r="G72" s="10">
        <v>1</v>
      </c>
      <c r="H72" s="10">
        <v>1</v>
      </c>
      <c r="I72" s="10">
        <v>1</v>
      </c>
      <c r="J72" s="10">
        <v>1</v>
      </c>
      <c r="K72" s="10">
        <v>1</v>
      </c>
      <c r="L72" s="8">
        <f>SUM(F72:K72)</f>
        <v>6</v>
      </c>
      <c r="M72" s="77" t="s">
        <v>73</v>
      </c>
      <c r="N72" s="73" t="s">
        <v>24</v>
      </c>
    </row>
    <row r="73" spans="2:14" ht="31.5" x14ac:dyDescent="0.25">
      <c r="B73" s="62"/>
      <c r="C73" s="59"/>
      <c r="D73" s="13" t="s">
        <v>2</v>
      </c>
      <c r="E73" s="13" t="s">
        <v>14</v>
      </c>
      <c r="F73" s="9">
        <v>26000</v>
      </c>
      <c r="G73" s="9">
        <v>27000</v>
      </c>
      <c r="H73" s="9">
        <v>28000</v>
      </c>
      <c r="I73" s="9">
        <v>29000</v>
      </c>
      <c r="J73" s="9">
        <v>30000</v>
      </c>
      <c r="K73" s="9">
        <v>31000</v>
      </c>
      <c r="L73" s="27"/>
      <c r="M73" s="93"/>
      <c r="N73" s="74"/>
    </row>
    <row r="74" spans="2:14" ht="32.25" thickBot="1" x14ac:dyDescent="0.3">
      <c r="B74" s="63"/>
      <c r="C74" s="60"/>
      <c r="D74" s="14" t="s">
        <v>3</v>
      </c>
      <c r="E74" s="14" t="s">
        <v>14</v>
      </c>
      <c r="F74" s="15">
        <f>F72*F73</f>
        <v>26000</v>
      </c>
      <c r="G74" s="15">
        <f t="shared" ref="G74" si="70">G72*G73</f>
        <v>27000</v>
      </c>
      <c r="H74" s="15">
        <f t="shared" ref="H74" si="71">H72*H73</f>
        <v>28000</v>
      </c>
      <c r="I74" s="15">
        <f t="shared" ref="I74" si="72">I72*I73</f>
        <v>29000</v>
      </c>
      <c r="J74" s="15">
        <f t="shared" ref="J74" si="73">J72*J73</f>
        <v>30000</v>
      </c>
      <c r="K74" s="15">
        <f t="shared" ref="K74" si="74">K72*K73</f>
        <v>31000</v>
      </c>
      <c r="L74" s="16">
        <f>SUM(F74:K74)</f>
        <v>171000</v>
      </c>
      <c r="M74" s="36" t="s">
        <v>74</v>
      </c>
      <c r="N74" s="75"/>
    </row>
    <row r="75" spans="2:14" ht="15.75" thickBot="1" x14ac:dyDescent="0.3"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18"/>
    </row>
    <row r="76" spans="2:14" ht="15.75" x14ac:dyDescent="0.25">
      <c r="B76" s="68" t="s">
        <v>52</v>
      </c>
      <c r="C76" s="58" t="s">
        <v>53</v>
      </c>
      <c r="D76" s="10" t="s">
        <v>0</v>
      </c>
      <c r="E76" s="10" t="s">
        <v>1</v>
      </c>
      <c r="F76" s="10">
        <v>1</v>
      </c>
      <c r="G76" s="10">
        <v>1</v>
      </c>
      <c r="H76" s="10">
        <v>1</v>
      </c>
      <c r="I76" s="10">
        <v>1</v>
      </c>
      <c r="J76" s="10">
        <v>1</v>
      </c>
      <c r="K76" s="10">
        <v>1</v>
      </c>
      <c r="L76" s="8">
        <f>SUM(F76:K76)</f>
        <v>6</v>
      </c>
      <c r="M76" s="77" t="s">
        <v>74</v>
      </c>
      <c r="N76" s="73" t="s">
        <v>24</v>
      </c>
    </row>
    <row r="77" spans="2:14" ht="31.5" x14ac:dyDescent="0.25">
      <c r="B77" s="62"/>
      <c r="C77" s="59"/>
      <c r="D77" s="13" t="s">
        <v>2</v>
      </c>
      <c r="E77" s="13" t="s">
        <v>14</v>
      </c>
      <c r="F77" s="9">
        <v>62000</v>
      </c>
      <c r="G77" s="9">
        <f>F77*1.1</f>
        <v>68200</v>
      </c>
      <c r="H77" s="9">
        <v>75000</v>
      </c>
      <c r="I77" s="9">
        <f t="shared" ref="I77" si="75">H77*1.1</f>
        <v>82500</v>
      </c>
      <c r="J77" s="9">
        <v>91000</v>
      </c>
      <c r="K77" s="9">
        <v>100000</v>
      </c>
      <c r="L77" s="27"/>
      <c r="M77" s="78"/>
      <c r="N77" s="74"/>
    </row>
    <row r="78" spans="2:14" ht="32.25" thickBot="1" x14ac:dyDescent="0.3">
      <c r="B78" s="63"/>
      <c r="C78" s="60"/>
      <c r="D78" s="14" t="s">
        <v>3</v>
      </c>
      <c r="E78" s="14" t="s">
        <v>14</v>
      </c>
      <c r="F78" s="15">
        <f>F76*F77</f>
        <v>62000</v>
      </c>
      <c r="G78" s="15">
        <f t="shared" ref="G78" si="76">G76*G77</f>
        <v>68200</v>
      </c>
      <c r="H78" s="15">
        <f t="shared" ref="H78" si="77">H76*H77</f>
        <v>75000</v>
      </c>
      <c r="I78" s="15">
        <f t="shared" ref="I78" si="78">I76*I77</f>
        <v>82500</v>
      </c>
      <c r="J78" s="15">
        <f t="shared" ref="J78" si="79">J76*J77</f>
        <v>91000</v>
      </c>
      <c r="K78" s="15">
        <f t="shared" ref="K78" si="80">K76*K77</f>
        <v>100000</v>
      </c>
      <c r="L78" s="16">
        <f>SUM(F78:K78)</f>
        <v>478700</v>
      </c>
      <c r="M78" s="79"/>
      <c r="N78" s="75"/>
    </row>
    <row r="79" spans="2:14" ht="15.75" thickBot="1" x14ac:dyDescent="0.3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18"/>
    </row>
    <row r="80" spans="2:14" ht="15.75" x14ac:dyDescent="0.25">
      <c r="B80" s="68" t="s">
        <v>54</v>
      </c>
      <c r="C80" s="58" t="s">
        <v>55</v>
      </c>
      <c r="D80" s="10" t="s">
        <v>0</v>
      </c>
      <c r="E80" s="10" t="s">
        <v>1</v>
      </c>
      <c r="F80" s="10">
        <v>1</v>
      </c>
      <c r="G80" s="10">
        <v>1</v>
      </c>
      <c r="H80" s="10">
        <v>1</v>
      </c>
      <c r="I80" s="10">
        <v>1</v>
      </c>
      <c r="J80" s="10">
        <v>1</v>
      </c>
      <c r="K80" s="10">
        <v>1</v>
      </c>
      <c r="L80" s="8">
        <f>SUM(F80:K80)</f>
        <v>6</v>
      </c>
      <c r="M80" s="77" t="s">
        <v>74</v>
      </c>
      <c r="N80" s="73" t="s">
        <v>24</v>
      </c>
    </row>
    <row r="81" spans="2:14" ht="31.5" x14ac:dyDescent="0.25">
      <c r="B81" s="62"/>
      <c r="C81" s="59"/>
      <c r="D81" s="13" t="s">
        <v>2</v>
      </c>
      <c r="E81" s="13" t="s">
        <v>14</v>
      </c>
      <c r="F81" s="9">
        <v>10000</v>
      </c>
      <c r="G81" s="9">
        <v>12000</v>
      </c>
      <c r="H81" s="9">
        <v>14000</v>
      </c>
      <c r="I81" s="9">
        <v>16000</v>
      </c>
      <c r="J81" s="9">
        <v>18000</v>
      </c>
      <c r="K81" s="9">
        <v>20000</v>
      </c>
      <c r="L81" s="27"/>
      <c r="M81" s="78"/>
      <c r="N81" s="74"/>
    </row>
    <row r="82" spans="2:14" ht="32.25" thickBot="1" x14ac:dyDescent="0.3">
      <c r="B82" s="63"/>
      <c r="C82" s="60"/>
      <c r="D82" s="14" t="s">
        <v>3</v>
      </c>
      <c r="E82" s="14" t="s">
        <v>14</v>
      </c>
      <c r="F82" s="15">
        <f>F80*F81</f>
        <v>10000</v>
      </c>
      <c r="G82" s="15">
        <f t="shared" ref="G82" si="81">G80*G81</f>
        <v>12000</v>
      </c>
      <c r="H82" s="15">
        <f t="shared" ref="H82" si="82">H80*H81</f>
        <v>14000</v>
      </c>
      <c r="I82" s="15">
        <f t="shared" ref="I82" si="83">I80*I81</f>
        <v>16000</v>
      </c>
      <c r="J82" s="15">
        <f t="shared" ref="J82" si="84">J80*J81</f>
        <v>18000</v>
      </c>
      <c r="K82" s="15">
        <f t="shared" ref="K82" si="85">K80*K81</f>
        <v>20000</v>
      </c>
      <c r="L82" s="16">
        <f>SUM(F82:K82)</f>
        <v>90000</v>
      </c>
      <c r="M82" s="79"/>
      <c r="N82" s="75"/>
    </row>
    <row r="83" spans="2:14" ht="15.75" thickBot="1" x14ac:dyDescent="0.3"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18"/>
    </row>
    <row r="84" spans="2:14" ht="15.75" x14ac:dyDescent="0.25">
      <c r="B84" s="68" t="s">
        <v>56</v>
      </c>
      <c r="C84" s="58" t="s">
        <v>105</v>
      </c>
      <c r="D84" s="10" t="s">
        <v>0</v>
      </c>
      <c r="E84" s="10" t="s">
        <v>41</v>
      </c>
      <c r="F84" s="10">
        <v>420</v>
      </c>
      <c r="G84" s="10">
        <v>420</v>
      </c>
      <c r="H84" s="10">
        <v>420</v>
      </c>
      <c r="I84" s="10">
        <v>420</v>
      </c>
      <c r="J84" s="10">
        <v>420</v>
      </c>
      <c r="K84" s="10">
        <v>420</v>
      </c>
      <c r="L84" s="8">
        <f>SUM(F84:K84)</f>
        <v>2520</v>
      </c>
      <c r="M84" s="77" t="s">
        <v>57</v>
      </c>
      <c r="N84" s="73" t="s">
        <v>24</v>
      </c>
    </row>
    <row r="85" spans="2:14" ht="31.5" x14ac:dyDescent="0.25">
      <c r="B85" s="62"/>
      <c r="C85" s="59"/>
      <c r="D85" s="13" t="s">
        <v>2</v>
      </c>
      <c r="E85" s="13" t="s">
        <v>14</v>
      </c>
      <c r="F85" s="9">
        <v>1000</v>
      </c>
      <c r="G85" s="9">
        <v>1200</v>
      </c>
      <c r="H85" s="9">
        <v>1400</v>
      </c>
      <c r="I85" s="9">
        <v>1600</v>
      </c>
      <c r="J85" s="9">
        <v>1800</v>
      </c>
      <c r="K85" s="9">
        <v>2000</v>
      </c>
      <c r="L85" s="27"/>
      <c r="M85" s="78"/>
      <c r="N85" s="74"/>
    </row>
    <row r="86" spans="2:14" ht="47.25" customHeight="1" thickBot="1" x14ac:dyDescent="0.3">
      <c r="B86" s="63"/>
      <c r="C86" s="60"/>
      <c r="D86" s="14" t="s">
        <v>3</v>
      </c>
      <c r="E86" s="14" t="s">
        <v>14</v>
      </c>
      <c r="F86" s="15">
        <f>F84*F85</f>
        <v>420000</v>
      </c>
      <c r="G86" s="15">
        <f t="shared" ref="G86" si="86">G84*G85</f>
        <v>504000</v>
      </c>
      <c r="H86" s="15">
        <f t="shared" ref="H86" si="87">H84*H85</f>
        <v>588000</v>
      </c>
      <c r="I86" s="15">
        <f t="shared" ref="I86" si="88">I84*I85</f>
        <v>672000</v>
      </c>
      <c r="J86" s="15">
        <f t="shared" ref="J86" si="89">J84*J85</f>
        <v>756000</v>
      </c>
      <c r="K86" s="15">
        <f t="shared" ref="K86" si="90">K84*K85</f>
        <v>840000</v>
      </c>
      <c r="L86" s="16">
        <f>SUM(F86:K86)</f>
        <v>3780000</v>
      </c>
      <c r="M86" s="79"/>
      <c r="N86" s="75"/>
    </row>
    <row r="87" spans="2:14" ht="15.75" thickBot="1" x14ac:dyDescent="0.3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18"/>
    </row>
    <row r="88" spans="2:14" ht="15.75" x14ac:dyDescent="0.25">
      <c r="B88" s="68" t="s">
        <v>58</v>
      </c>
      <c r="C88" s="58" t="s">
        <v>59</v>
      </c>
      <c r="D88" s="10" t="s">
        <v>0</v>
      </c>
      <c r="E88" s="10" t="s">
        <v>1</v>
      </c>
      <c r="F88" s="10">
        <v>1</v>
      </c>
      <c r="G88" s="10">
        <v>1</v>
      </c>
      <c r="H88" s="10">
        <v>1</v>
      </c>
      <c r="I88" s="10">
        <v>1</v>
      </c>
      <c r="J88" s="10">
        <v>1</v>
      </c>
      <c r="K88" s="10">
        <v>1</v>
      </c>
      <c r="L88" s="8">
        <f>SUM(F88:K88)</f>
        <v>6</v>
      </c>
      <c r="M88" s="77" t="s">
        <v>73</v>
      </c>
      <c r="N88" s="73" t="s">
        <v>24</v>
      </c>
    </row>
    <row r="89" spans="2:14" ht="31.5" x14ac:dyDescent="0.25">
      <c r="B89" s="62"/>
      <c r="C89" s="59"/>
      <c r="D89" s="13" t="s">
        <v>2</v>
      </c>
      <c r="E89" s="13" t="s">
        <v>14</v>
      </c>
      <c r="F89" s="9">
        <v>40000</v>
      </c>
      <c r="G89" s="9">
        <v>40000</v>
      </c>
      <c r="H89" s="9">
        <v>40000</v>
      </c>
      <c r="I89" s="9">
        <v>40000</v>
      </c>
      <c r="J89" s="9">
        <v>40000</v>
      </c>
      <c r="K89" s="9">
        <v>40000</v>
      </c>
      <c r="L89" s="27"/>
      <c r="M89" s="78"/>
      <c r="N89" s="74"/>
    </row>
    <row r="90" spans="2:14" ht="32.25" thickBot="1" x14ac:dyDescent="0.3">
      <c r="B90" s="63"/>
      <c r="C90" s="60"/>
      <c r="D90" s="14" t="s">
        <v>3</v>
      </c>
      <c r="E90" s="14" t="s">
        <v>14</v>
      </c>
      <c r="F90" s="15">
        <f>F88*F89</f>
        <v>40000</v>
      </c>
      <c r="G90" s="15">
        <f t="shared" ref="G90" si="91">G88*G89</f>
        <v>40000</v>
      </c>
      <c r="H90" s="15">
        <f t="shared" ref="H90" si="92">H88*H89</f>
        <v>40000</v>
      </c>
      <c r="I90" s="15">
        <f t="shared" ref="I90" si="93">I88*I89</f>
        <v>40000</v>
      </c>
      <c r="J90" s="15">
        <f t="shared" ref="J90" si="94">J88*J89</f>
        <v>40000</v>
      </c>
      <c r="K90" s="15">
        <f t="shared" ref="K90" si="95">K88*K89</f>
        <v>40000</v>
      </c>
      <c r="L90" s="16">
        <f>SUM(F90:K90)</f>
        <v>240000</v>
      </c>
      <c r="M90" s="79"/>
      <c r="N90" s="75"/>
    </row>
    <row r="91" spans="2:14" ht="15.75" thickBot="1" x14ac:dyDescent="0.3"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18"/>
    </row>
    <row r="92" spans="2:14" ht="33.75" customHeight="1" x14ac:dyDescent="0.25">
      <c r="B92" s="68" t="s">
        <v>60</v>
      </c>
      <c r="C92" s="58" t="s">
        <v>61</v>
      </c>
      <c r="D92" s="10" t="s">
        <v>0</v>
      </c>
      <c r="E92" s="10" t="s">
        <v>1</v>
      </c>
      <c r="F92" s="10">
        <v>1</v>
      </c>
      <c r="G92" s="10">
        <v>1</v>
      </c>
      <c r="H92" s="10">
        <v>1</v>
      </c>
      <c r="I92" s="10">
        <v>1</v>
      </c>
      <c r="J92" s="10">
        <v>1</v>
      </c>
      <c r="K92" s="10">
        <v>1</v>
      </c>
      <c r="L92" s="8">
        <f>SUM(F92:K92)</f>
        <v>6</v>
      </c>
      <c r="M92" s="77" t="s">
        <v>73</v>
      </c>
      <c r="N92" s="73" t="s">
        <v>24</v>
      </c>
    </row>
    <row r="93" spans="2:14" ht="31.5" x14ac:dyDescent="0.25">
      <c r="B93" s="62"/>
      <c r="C93" s="59"/>
      <c r="D93" s="13" t="s">
        <v>2</v>
      </c>
      <c r="E93" s="13" t="s">
        <v>14</v>
      </c>
      <c r="F93" s="9">
        <v>40000</v>
      </c>
      <c r="G93" s="9">
        <v>45000</v>
      </c>
      <c r="H93" s="9">
        <v>50000</v>
      </c>
      <c r="I93" s="9">
        <v>55000</v>
      </c>
      <c r="J93" s="9">
        <v>60000</v>
      </c>
      <c r="K93" s="9">
        <v>65000</v>
      </c>
      <c r="L93" s="27"/>
      <c r="M93" s="78"/>
      <c r="N93" s="74"/>
    </row>
    <row r="94" spans="2:14" ht="32.25" thickBot="1" x14ac:dyDescent="0.3">
      <c r="B94" s="63"/>
      <c r="C94" s="60"/>
      <c r="D94" s="14" t="s">
        <v>3</v>
      </c>
      <c r="E94" s="14" t="s">
        <v>14</v>
      </c>
      <c r="F94" s="15">
        <f>F92*F93</f>
        <v>40000</v>
      </c>
      <c r="G94" s="15">
        <f t="shared" ref="G94" si="96">G92*G93</f>
        <v>45000</v>
      </c>
      <c r="H94" s="15">
        <f t="shared" ref="H94" si="97">H92*H93</f>
        <v>50000</v>
      </c>
      <c r="I94" s="15">
        <f t="shared" ref="I94" si="98">I92*I93</f>
        <v>55000</v>
      </c>
      <c r="J94" s="15">
        <f t="shared" ref="J94" si="99">J92*J93</f>
        <v>60000</v>
      </c>
      <c r="K94" s="15">
        <f t="shared" ref="K94" si="100">K92*K93</f>
        <v>65000</v>
      </c>
      <c r="L94" s="16">
        <f>SUM(F94:K94)</f>
        <v>315000</v>
      </c>
      <c r="M94" s="79"/>
      <c r="N94" s="75"/>
    </row>
    <row r="95" spans="2:14" ht="15.75" thickBot="1" x14ac:dyDescent="0.3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18"/>
    </row>
    <row r="96" spans="2:14" ht="47.25" x14ac:dyDescent="0.25">
      <c r="B96" s="86" t="s">
        <v>63</v>
      </c>
      <c r="C96" s="87"/>
      <c r="D96" s="10" t="s">
        <v>21</v>
      </c>
      <c r="E96" s="10" t="s">
        <v>14</v>
      </c>
      <c r="F96" s="33">
        <f>F54+F58+F62+F66+F70+F74+F78+F82+F86+F90+F94</f>
        <v>1824000</v>
      </c>
      <c r="G96" s="33">
        <f t="shared" ref="G96:K96" si="101">G54+G58+G62+G66+G70+G74+G78+G82+G86+G90+G94</f>
        <v>2038700</v>
      </c>
      <c r="H96" s="33">
        <f t="shared" si="101"/>
        <v>2254000</v>
      </c>
      <c r="I96" s="33">
        <f t="shared" si="101"/>
        <v>2485000</v>
      </c>
      <c r="J96" s="33">
        <f t="shared" si="101"/>
        <v>2727000</v>
      </c>
      <c r="K96" s="33">
        <f t="shared" si="101"/>
        <v>2982000</v>
      </c>
      <c r="L96" s="33">
        <f>SUM(F96:K96)</f>
        <v>14310700</v>
      </c>
      <c r="M96" s="83"/>
      <c r="N96" s="73" t="s">
        <v>24</v>
      </c>
    </row>
    <row r="97" spans="2:14" ht="15.75" x14ac:dyDescent="0.25">
      <c r="B97" s="88"/>
      <c r="C97" s="89"/>
      <c r="D97" s="13" t="s">
        <v>71</v>
      </c>
      <c r="E97" s="13" t="s">
        <v>14</v>
      </c>
      <c r="F97" s="9">
        <f>F96</f>
        <v>1824000</v>
      </c>
      <c r="G97" s="9">
        <f t="shared" ref="G97" si="102">G96</f>
        <v>2038700</v>
      </c>
      <c r="H97" s="9">
        <f t="shared" ref="H97" si="103">H96</f>
        <v>2254000</v>
      </c>
      <c r="I97" s="9">
        <f t="shared" ref="I97" si="104">I96</f>
        <v>2485000</v>
      </c>
      <c r="J97" s="9">
        <f t="shared" ref="J97" si="105">J96</f>
        <v>2727000</v>
      </c>
      <c r="K97" s="9">
        <f t="shared" ref="K97" si="106">K96</f>
        <v>2982000</v>
      </c>
      <c r="L97" s="27">
        <f>SUM(F97:K97)</f>
        <v>14310700</v>
      </c>
      <c r="M97" s="84"/>
      <c r="N97" s="74"/>
    </row>
    <row r="98" spans="2:14" ht="16.5" thickBot="1" x14ac:dyDescent="0.3">
      <c r="B98" s="49"/>
      <c r="C98" s="50"/>
      <c r="D98" s="14" t="s">
        <v>72</v>
      </c>
      <c r="E98" s="14" t="s">
        <v>14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6">
        <f>SUM(F98:K98)</f>
        <v>0</v>
      </c>
      <c r="M98" s="85"/>
      <c r="N98" s="75"/>
    </row>
    <row r="99" spans="2:14" ht="15.75" thickBot="1" x14ac:dyDescent="0.3"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18"/>
    </row>
    <row r="100" spans="2:14" ht="48" thickBot="1" x14ac:dyDescent="0.3">
      <c r="B100" s="86" t="s">
        <v>62</v>
      </c>
      <c r="C100" s="87"/>
      <c r="D100" s="10" t="s">
        <v>21</v>
      </c>
      <c r="E100" s="10" t="s">
        <v>14</v>
      </c>
      <c r="F100" s="33">
        <f>F47+F96</f>
        <v>2704000</v>
      </c>
      <c r="G100" s="33">
        <f t="shared" ref="G100:K100" si="107">G47+G96</f>
        <v>2992200</v>
      </c>
      <c r="H100" s="33">
        <f t="shared" si="107"/>
        <v>3282000</v>
      </c>
      <c r="I100" s="33">
        <f t="shared" si="107"/>
        <v>3590000</v>
      </c>
      <c r="J100" s="33">
        <f t="shared" si="107"/>
        <v>3909500</v>
      </c>
      <c r="K100" s="33">
        <f t="shared" si="107"/>
        <v>4247000</v>
      </c>
      <c r="L100" s="33">
        <f>SUM(F100:K100)</f>
        <v>20724700</v>
      </c>
      <c r="M100" s="83"/>
      <c r="N100" s="73" t="s">
        <v>24</v>
      </c>
    </row>
    <row r="101" spans="2:14" ht="15.75" x14ac:dyDescent="0.25">
      <c r="B101" s="88"/>
      <c r="C101" s="89"/>
      <c r="D101" s="13" t="s">
        <v>71</v>
      </c>
      <c r="E101" s="13" t="s">
        <v>14</v>
      </c>
      <c r="F101" s="33">
        <f>F48+F97</f>
        <v>2704000</v>
      </c>
      <c r="G101" s="33">
        <f t="shared" ref="G101:K101" si="108">G48+G97</f>
        <v>2992200</v>
      </c>
      <c r="H101" s="33">
        <f t="shared" si="108"/>
        <v>3282000</v>
      </c>
      <c r="I101" s="33">
        <f t="shared" si="108"/>
        <v>3590000</v>
      </c>
      <c r="J101" s="33">
        <f t="shared" si="108"/>
        <v>3909500</v>
      </c>
      <c r="K101" s="33">
        <f t="shared" si="108"/>
        <v>4247000</v>
      </c>
      <c r="L101" s="27">
        <f>SUM(F101:K101)</f>
        <v>20724700</v>
      </c>
      <c r="M101" s="84"/>
      <c r="N101" s="74"/>
    </row>
    <row r="102" spans="2:14" ht="16.5" thickBot="1" x14ac:dyDescent="0.3">
      <c r="B102" s="49"/>
      <c r="C102" s="50"/>
      <c r="D102" s="14" t="s">
        <v>72</v>
      </c>
      <c r="E102" s="14" t="s">
        <v>14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6">
        <f>SUM(F102:K102)</f>
        <v>0</v>
      </c>
      <c r="M102" s="85"/>
      <c r="N102" s="75"/>
    </row>
    <row r="104" spans="2:14" x14ac:dyDescent="0.25">
      <c r="B104" s="94" t="s">
        <v>66</v>
      </c>
      <c r="C104" s="94"/>
    </row>
    <row r="105" spans="2:14" x14ac:dyDescent="0.25">
      <c r="B105" s="94" t="s">
        <v>65</v>
      </c>
      <c r="C105" s="94"/>
      <c r="D105" s="94"/>
      <c r="E105" s="94"/>
      <c r="F105" s="94"/>
      <c r="G105" s="94"/>
      <c r="H105" s="94"/>
      <c r="I105" s="94"/>
      <c r="J105" s="94"/>
    </row>
    <row r="106" spans="2:14" x14ac:dyDescent="0.25">
      <c r="B106" s="94" t="s">
        <v>67</v>
      </c>
      <c r="C106" s="94"/>
      <c r="D106" s="94"/>
      <c r="E106" s="94"/>
      <c r="F106" s="94"/>
      <c r="G106" s="94"/>
    </row>
    <row r="107" spans="2:14" ht="30" customHeight="1" x14ac:dyDescent="0.25">
      <c r="B107" s="94" t="s">
        <v>68</v>
      </c>
      <c r="C107" s="94"/>
      <c r="D107" s="94"/>
      <c r="E107" s="94"/>
      <c r="F107" s="94"/>
      <c r="G107" s="94"/>
    </row>
    <row r="108" spans="2:14" x14ac:dyDescent="0.25">
      <c r="B108" s="94" t="s">
        <v>69</v>
      </c>
      <c r="C108" s="94"/>
      <c r="D108" s="94"/>
      <c r="E108" s="94"/>
      <c r="F108" s="94"/>
      <c r="G108" s="94"/>
    </row>
    <row r="109" spans="2:14" x14ac:dyDescent="0.25">
      <c r="B109" s="94" t="s">
        <v>70</v>
      </c>
      <c r="C109" s="94"/>
      <c r="D109" s="94"/>
      <c r="E109" s="94"/>
      <c r="F109" s="94"/>
      <c r="G109" s="94"/>
    </row>
  </sheetData>
  <mergeCells count="104">
    <mergeCell ref="B106:G106"/>
    <mergeCell ref="B107:G107"/>
    <mergeCell ref="B108:G108"/>
    <mergeCell ref="B109:G109"/>
    <mergeCell ref="M60:M62"/>
    <mergeCell ref="B100:C102"/>
    <mergeCell ref="M100:M102"/>
    <mergeCell ref="N100:N102"/>
    <mergeCell ref="B5:N5"/>
    <mergeCell ref="B105:J105"/>
    <mergeCell ref="B104:C104"/>
    <mergeCell ref="B92:B94"/>
    <mergeCell ref="C92:C94"/>
    <mergeCell ref="M92:M94"/>
    <mergeCell ref="N92:N94"/>
    <mergeCell ref="B96:C98"/>
    <mergeCell ref="M96:M98"/>
    <mergeCell ref="N96:N98"/>
    <mergeCell ref="B84:B86"/>
    <mergeCell ref="C84:C86"/>
    <mergeCell ref="M84:M86"/>
    <mergeCell ref="N84:N86"/>
    <mergeCell ref="B88:B90"/>
    <mergeCell ref="C88:C90"/>
    <mergeCell ref="M88:M90"/>
    <mergeCell ref="N88:N90"/>
    <mergeCell ref="B76:B78"/>
    <mergeCell ref="C76:C78"/>
    <mergeCell ref="N76:N78"/>
    <mergeCell ref="M76:M78"/>
    <mergeCell ref="B80:B82"/>
    <mergeCell ref="C80:C82"/>
    <mergeCell ref="M80:M82"/>
    <mergeCell ref="N80:N82"/>
    <mergeCell ref="B68:B70"/>
    <mergeCell ref="C68:C70"/>
    <mergeCell ref="M68:M70"/>
    <mergeCell ref="N68:N70"/>
    <mergeCell ref="B72:B74"/>
    <mergeCell ref="C72:C74"/>
    <mergeCell ref="N72:N74"/>
    <mergeCell ref="M72:M73"/>
    <mergeCell ref="B60:B62"/>
    <mergeCell ref="C60:C62"/>
    <mergeCell ref="N60:N62"/>
    <mergeCell ref="B64:B66"/>
    <mergeCell ref="C64:C66"/>
    <mergeCell ref="N64:N66"/>
    <mergeCell ref="M64:M66"/>
    <mergeCell ref="B56:B58"/>
    <mergeCell ref="C56:C58"/>
    <mergeCell ref="N56:N58"/>
    <mergeCell ref="N47:N49"/>
    <mergeCell ref="M52:M54"/>
    <mergeCell ref="M47:M49"/>
    <mergeCell ref="B47:C49"/>
    <mergeCell ref="B51:N51"/>
    <mergeCell ref="B52:B54"/>
    <mergeCell ref="N52:N54"/>
    <mergeCell ref="N15:N17"/>
    <mergeCell ref="N7:N9"/>
    <mergeCell ref="N11:N13"/>
    <mergeCell ref="N19:N21"/>
    <mergeCell ref="M43:M45"/>
    <mergeCell ref="C52:C54"/>
    <mergeCell ref="B35:B37"/>
    <mergeCell ref="C35:C37"/>
    <mergeCell ref="N35:N37"/>
    <mergeCell ref="B39:B41"/>
    <mergeCell ref="C39:C41"/>
    <mergeCell ref="N39:N41"/>
    <mergeCell ref="B43:B45"/>
    <mergeCell ref="C43:C45"/>
    <mergeCell ref="N43:N45"/>
    <mergeCell ref="N23:N25"/>
    <mergeCell ref="N27:N29"/>
    <mergeCell ref="N31:N33"/>
    <mergeCell ref="B27:B29"/>
    <mergeCell ref="C27:C29"/>
    <mergeCell ref="B31:B33"/>
    <mergeCell ref="N3:N4"/>
    <mergeCell ref="B6:N6"/>
    <mergeCell ref="L1:N1"/>
    <mergeCell ref="C3:C4"/>
    <mergeCell ref="B3:B4"/>
    <mergeCell ref="D3:D4"/>
    <mergeCell ref="E3:E4"/>
    <mergeCell ref="C31:C33"/>
    <mergeCell ref="B7:B9"/>
    <mergeCell ref="C7:C9"/>
    <mergeCell ref="M7:M9"/>
    <mergeCell ref="L3:L4"/>
    <mergeCell ref="M3:M4"/>
    <mergeCell ref="B19:B21"/>
    <mergeCell ref="C19:C21"/>
    <mergeCell ref="B23:B25"/>
    <mergeCell ref="C23:C25"/>
    <mergeCell ref="B11:B13"/>
    <mergeCell ref="M11:M13"/>
    <mergeCell ref="F3:K3"/>
    <mergeCell ref="C11:C13"/>
    <mergeCell ref="B15:B17"/>
    <mergeCell ref="C15:C17"/>
    <mergeCell ref="M15:M17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 Показатели</vt:lpstr>
      <vt:lpstr>Приложение 2 Мероприятия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USR290518</dc:creator>
  <cp:lastModifiedBy>USR290518</cp:lastModifiedBy>
  <cp:lastPrinted>2024-04-11T02:15:34Z</cp:lastPrinted>
  <dcterms:created xsi:type="dcterms:W3CDTF">2024-04-09T03:39:56Z</dcterms:created>
  <dcterms:modified xsi:type="dcterms:W3CDTF">2024-04-11T09:35:49Z</dcterms:modified>
</cp:coreProperties>
</file>